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xlsBook" defaultThemeVersion="124226"/>
  <bookViews>
    <workbookView xWindow="-120" yWindow="-120" windowWidth="20640" windowHeight="11160" tabRatio="861" firstSheet="1" activeTab="1"/>
  </bookViews>
  <sheets>
    <sheet name="Лог обновления" sheetId="429" state="veryHidden" r:id="rId1"/>
    <sheet name="Титульный" sheetId="437" r:id="rId2"/>
    <sheet name="Форма 2.1.1" sheetId="534" r:id="rId3"/>
    <sheet name="Форма 2.1.2" sheetId="532" r:id="rId4"/>
    <sheet name="Форма 2.1.3" sheetId="497" r:id="rId5"/>
    <sheet name="Форма 1.0.1" sheetId="546" r:id="rId6"/>
    <sheet name="Форма 1.0.2" sheetId="547" state="veryHidden" r:id="rId7"/>
    <sheet name="Сведения об изменении" sheetId="548" state="veryHidden" r:id="rId8"/>
    <sheet name="Проверка" sheetId="432" r:id="rId9"/>
    <sheet name="MR_LIST" sheetId="540" state="veryHidden" r:id="rId10"/>
    <sheet name="modList05" sheetId="553" state="veryHidden" r:id="rId11"/>
    <sheet name="modList02" sheetId="545" state="veryHidden" r:id="rId12"/>
    <sheet name="REESTR_VT" sheetId="543" state="veryHidden" r:id="rId13"/>
    <sheet name="REESTR_VED" sheetId="544" state="veryHidden" r:id="rId14"/>
    <sheet name="modfrmReestrObj" sheetId="539" state="veryHidden" r:id="rId15"/>
    <sheet name="modProv" sheetId="531" state="veryHidden" r:id="rId16"/>
    <sheet name="AllSheetsInThisWorkbook" sheetId="389" state="veryHidden" r:id="rId17"/>
    <sheet name="TEHSHEET" sheetId="205" state="veryHidden" r:id="rId18"/>
    <sheet name="modServiceModule" sheetId="551" state="veryHidden" r:id="rId19"/>
    <sheet name="modCheckCyan" sheetId="549" state="veryHidden" r:id="rId20"/>
    <sheet name="modHTTP" sheetId="552" state="veryHidden" r:id="rId21"/>
    <sheet name="et_union_hor" sheetId="471" state="veryHidden" r:id="rId22"/>
    <sheet name="REESTR_MO" sheetId="518" state="veryHidden" r:id="rId23"/>
    <sheet name="REESTR_MO_FILTER" sheetId="550" state="veryHidden" r:id="rId24"/>
    <sheet name="et_union_vert" sheetId="521" state="veryHidden" r:id="rId25"/>
    <sheet name="modInfo" sheetId="513" state="veryHidden" r:id="rId26"/>
    <sheet name="modReestr" sheetId="433" state="veryHidden" r:id="rId27"/>
    <sheet name="modfrmReestr" sheetId="434" state="veryHidden" r:id="rId28"/>
    <sheet name="modUpdTemplMain" sheetId="424" state="veryHidden" r:id="rId29"/>
    <sheet name="REESTR_ORG" sheetId="390" state="veryHidden" r:id="rId30"/>
    <sheet name="modClassifierValidate" sheetId="400" state="veryHidden" r:id="rId31"/>
    <sheet name="modHyp" sheetId="398" state="veryHidden" r:id="rId32"/>
    <sheet name="modList00" sheetId="498" state="veryHidden" r:id="rId33"/>
    <sheet name="modList01" sheetId="500" state="veryHidden" r:id="rId34"/>
    <sheet name="modList03" sheetId="516" state="veryHidden" r:id="rId35"/>
    <sheet name="modList04" sheetId="535" state="veryHidden" r:id="rId36"/>
    <sheet name="modList07" sheetId="538" state="veryHidden" r:id="rId37"/>
    <sheet name="modfrmRezimChoose" sheetId="536" state="veryHidden" r:id="rId38"/>
    <sheet name="modfrmDateChoose" sheetId="517" state="veryHidden" r:id="rId39"/>
    <sheet name="modComm" sheetId="514" state="veryHidden" r:id="rId40"/>
    <sheet name="modThisWorkbook" sheetId="511" state="veryHidden" r:id="rId41"/>
    <sheet name="modfrmReestrMR" sheetId="519" state="veryHidden" r:id="rId42"/>
    <sheet name="modfrmRegion" sheetId="526" state="veryHidden" r:id="rId43"/>
    <sheet name="modfrmCheckUpdates" sheetId="512" state="veryHidden" r:id="rId44"/>
  </sheets>
  <definedNames>
    <definedName name="_ppL1">'Форма 2.1.2'!$G$9</definedName>
    <definedName name="_ppL12">'Форма 2.1.2'!$J$9</definedName>
    <definedName name="_ppL2">'Форма 2.1.2'!$H$9</definedName>
    <definedName name="_ppL3">'Форма 2.1.2'!$I$9</definedName>
    <definedName name="_xlnm._FilterDatabase" localSheetId="8" hidden="1">Проверка!$B$4:$D$4</definedName>
    <definedName name="add_CS_List05_1">'Форма 1.0.1'!$J$17</definedName>
    <definedName name="add_List01_1">modList04!$20:$20</definedName>
    <definedName name="add_sys">'Форма 2.1.2'!$E$12</definedName>
    <definedName name="add_ved">'Форма 2.1.2'!$F$12</definedName>
    <definedName name="anscount" hidden="1">1</definedName>
    <definedName name="CHECK_LINK_RANGE_1">"Калькуляция!$I$11:$I$132"</definedName>
    <definedName name="checkCell_1">'Форма 2.1.3'!$D$9:$K$13</definedName>
    <definedName name="checkCell_2">'Форма 2.1.2'!$D$10:$I$12</definedName>
    <definedName name="checkCell_4">'Форма 2.1.1'!$F$12:$F$42</definedName>
    <definedName name="checkCell_List07">'Сведения об изменении'!$D$11:$E$13</definedName>
    <definedName name="checkCells_List05_1">'Форма 1.0.1'!$I$7:$L$17</definedName>
    <definedName name="chkGetUpdatesValue">#REF!</definedName>
    <definedName name="chkNoUpdatesValue">#REF!</definedName>
    <definedName name="clear_range">'Форма 2.1.1'!$F$12,'Форма 2.1.1'!$F$16:$F$18,'Форма 2.1.1'!$F$31:$F$43</definedName>
    <definedName name="code">#REF!</definedName>
    <definedName name="data_org">'Форма 2.1.1'!$F$16</definedName>
    <definedName name="data_type">TEHSHEET!$Q$2:$Q$3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2.1.1'!$F$36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2.1.2'!$E$11</definedName>
    <definedName name="FirstLine">#REF!</definedName>
    <definedName name="flag_publication">Титульный!$F$11:$F$11</definedName>
    <definedName name="flagUsedCS_List02">'Форма 2.1.2'!$R$10:$R$12</definedName>
    <definedName name="flagUsedVD_List02">'Форма 2.1.2'!$S$10:$S$12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2.1.3'!$J$9:$J$13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#REF!</definedName>
    <definedName name="Instr_2">#REF!</definedName>
    <definedName name="Instr_3">#REF!</definedName>
    <definedName name="Instr_4">#REF!</definedName>
    <definedName name="Instr_5">#REF!</definedName>
    <definedName name="Instr_6">#REF!</definedName>
    <definedName name="Instr_7">#REF!</definedName>
    <definedName name="Instruction_region">#REF!</definedName>
    <definedName name="kind_group_rates">TEHSHEET!$S$2:$S$11</definedName>
    <definedName name="kind_of_activity">REESTR_VED!$B$2:$B$8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publication">TEHSHEET!$G$2:$G$3</definedName>
    <definedName name="kind_of_unit">TEHSHEET!$J$2:$J$4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2.1.1'!$E$6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REESTR_MO!$A$2:$D$476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2.1.3'!$K$9:$K$13</definedName>
    <definedName name="List01_mrid_col">'Форма 2.1.3'!$N:$N</definedName>
    <definedName name="List01_NameCol">'Форма 2.1.3'!$P$1:$R$1</definedName>
    <definedName name="List01_note">'Форма 2.1.3'!$L$9</definedName>
    <definedName name="List02_ActivityCol">'Форма 2.1.2'!$F$10:$F$12</definedName>
    <definedName name="List02_CSCol">'Форма 2.1.2'!$E$10:$E$12</definedName>
    <definedName name="List02_note">'Форма 2.1.2'!$J$10:$J$12</definedName>
    <definedName name="List02_sysid_col">'Форма 2.1.2'!$L:$L</definedName>
    <definedName name="List02_VDCol">'Форма 2.1.2'!$F$10:$F$12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2.1.1'!$G$10:$G$42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2.1.1'!$F$30</definedName>
    <definedName name="mo_List01">'Форма 2.1.3'!$H$9:$H$13</definedName>
    <definedName name="MONTH">TEHSHEET!$E$2:$E$13</definedName>
    <definedName name="MR_23">'Форма 2.1.2'!$12:$12</definedName>
    <definedName name="mr_id">TEHSHEET!$L$2</definedName>
    <definedName name="mr_list">MR_LIST!$A$1</definedName>
    <definedName name="mr_List01">'Форма 2.1.3'!$E$9:$E$13</definedName>
    <definedName name="nalog">Титульный!$F$41</definedName>
    <definedName name="ogrn">'Форма 2.1.1'!$F$15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2.1.1'!$F$26</definedName>
    <definedName name="org_full">'Форма 2.1.1'!$F$12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#REF!</definedName>
    <definedName name="pDel_List01_1">'Форма 2.1.3'!$C$9:$C$13</definedName>
    <definedName name="pDel_List01_2">'Форма 2.1.3'!$F$9:$F$13</definedName>
    <definedName name="pDel_List02_3">'Форма 2.1.2'!$C$10:$C$12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#REF!</definedName>
    <definedName name="pIns_List01_1">'Форма 2.1.3'!$E$13</definedName>
    <definedName name="pIns_List01_start">'Форма 2.1.3'!$E$9</definedName>
    <definedName name="pIns_List03">'Форма 1.0.2'!$E$13</definedName>
    <definedName name="pIns_List04">'Форма 2.1.1'!$E$42</definedName>
    <definedName name="pIns_List07">'Сведения об изменении'!$E$13</definedName>
    <definedName name="ppL0">'Форма 2.1.2'!$F$9</definedName>
    <definedName name="prd2_q">Титульный!$F$29</definedName>
    <definedName name="prim">'Форма 2.1.1'!$G$12:$G$41</definedName>
    <definedName name="prim_dynamic">'Форма 2.1.1'!$G$38:$G$42</definedName>
    <definedName name="PROT_22">P3_PROT_22,P4_PROT_22,P5_PROT_22</definedName>
    <definedName name="QUARTER">TEHSHEET!$F$2:$F$5</definedName>
    <definedName name="REESTR_ORG_RANGE">REESTR_ORG!$A$2:$J$550</definedName>
    <definedName name="REESTR_VED_RANGE">REESTR_VED!$A$2:$B$8</definedName>
    <definedName name="REGION">TEHSHEET!$A$2:$A$87</definedName>
    <definedName name="region_name">Титульный!$F$7</definedName>
    <definedName name="rejim_row">'Форма 2.1.1'!$F$38:$F$41</definedName>
    <definedName name="rez_rab">'Форма 2.1.1'!$E$47</definedName>
    <definedName name="rez_rab_first">'Форма 2.1.1'!$F$38</definedName>
    <definedName name="rez_rab_list">'Форма 2.1.1'!$F$38:$F$42</definedName>
    <definedName name="ruk_dolz">Титульный!$F$50</definedName>
    <definedName name="ruk_f">'Форма 2.1.1'!$F$27</definedName>
    <definedName name="ruk_fio">Титульный!$F$49</definedName>
    <definedName name="ruk_i">'Форма 2.1.1'!$F$28</definedName>
    <definedName name="ruk_o">'Форма 2.1.1'!$F$29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2.1.1'!$F$32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unit">Титульный!$F$26</definedName>
    <definedName name="UpdStatus">#REF!</definedName>
    <definedName name="url">'Форма 2.1.1'!$F$35</definedName>
    <definedName name="vdet">Титульный!$F$39</definedName>
    <definedName name="ved_col">'Форма 2.1.2'!$F:$F</definedName>
    <definedName name="version">#REF!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14210" fullCalcOnLoad="1"/>
</workbook>
</file>

<file path=xl/calcChain.xml><?xml version="1.0" encoding="utf-8"?>
<calcChain xmlns="http://schemas.openxmlformats.org/spreadsheetml/2006/main">
  <c r="O9" i="546"/>
  <c r="K8"/>
  <c r="N8"/>
  <c r="A35" i="549"/>
  <c r="P12" i="546"/>
  <c r="K11"/>
  <c r="I10"/>
  <c r="I9"/>
  <c r="I13"/>
  <c r="I11"/>
  <c r="I8"/>
  <c r="I12"/>
  <c r="A1" i="549"/>
  <c r="A2"/>
  <c r="A3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R11" i="497"/>
  <c r="Q11"/>
  <c r="S11"/>
  <c r="K85" i="471"/>
  <c r="P11" i="497"/>
  <c r="K7" i="546"/>
  <c r="I87" i="471"/>
  <c r="I89"/>
  <c r="I90"/>
  <c r="I88"/>
  <c r="I85"/>
  <c r="I86"/>
  <c r="R9"/>
  <c r="C101"/>
  <c r="S11" i="532"/>
  <c r="Q90" i="471"/>
  <c r="P89"/>
  <c r="K88"/>
  <c r="O86"/>
  <c r="N85"/>
  <c r="C105"/>
  <c r="R65"/>
  <c r="S65"/>
  <c r="M12" i="547"/>
  <c r="M20" i="471"/>
  <c r="F46" i="437"/>
  <c r="F49"/>
  <c r="Q9" i="471"/>
  <c r="S9"/>
  <c r="B6" i="513"/>
  <c r="K39" i="471"/>
  <c r="K40"/>
  <c r="K41"/>
  <c r="K42"/>
  <c r="K43"/>
  <c r="K44"/>
  <c r="K45"/>
  <c r="K46"/>
  <c r="K47"/>
  <c r="K48"/>
  <c r="K49"/>
  <c r="K50"/>
  <c r="F10" i="534"/>
  <c r="F13"/>
  <c r="F14"/>
  <c r="R11" i="532"/>
  <c r="P9" i="471"/>
  <c r="F4" i="437"/>
</calcChain>
</file>

<file path=xl/comments1.xml><?xml version="1.0" encoding="utf-8"?>
<comments xmlns="http://schemas.openxmlformats.org/spreadsheetml/2006/main">
  <authors>
    <author>Infernus</author>
  </authors>
  <commentList>
    <comment ref="M44" authorId="0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<sst xmlns="http://schemas.openxmlformats.org/spreadsheetml/2006/main" count="7197" uniqueCount="3642">
  <si>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</si>
  <si>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</si>
  <si>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</si>
  <si>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</si>
  <si>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</si>
  <si>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</si>
  <si>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</si>
  <si>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</si>
  <si>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</si>
  <si>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</si>
  <si>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</si>
  <si>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</si>
  <si>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</si>
  <si>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Общая информация о регулируемой организации (ХВС)</t>
  </si>
  <si>
    <t>Применяется дифференциация тарифа централизованным системам холодного водоснабжения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</si>
  <si>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</si>
  <si>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</si>
  <si>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Подключение (технологическое присоединение) к централизованной системе водоснабжения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</si>
  <si>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</si>
  <si>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</si>
  <si>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</si>
  <si>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</si>
  <si>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</si>
  <si>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</si>
  <si>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</si>
  <si>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</si>
  <si>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</si>
  <si>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</si>
  <si>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</si>
  <si>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</si>
  <si>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</si>
  <si>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</si>
  <si>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</si>
  <si>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</si>
  <si>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r>
      <t>Форма 2.1.1 Общая информация о регулируемой организации</t>
    </r>
    <r>
      <rPr>
        <vertAlign val="superscript"/>
        <sz val="10"/>
        <rFont val="Tahoma"/>
        <family val="2"/>
        <charset val="204"/>
      </rPr>
      <t>1</t>
    </r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</si>
  <si>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</si>
  <si>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</si>
  <si>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</si>
  <si>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</si>
  <si>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</si>
  <si>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</si>
  <si>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</si>
  <si>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</si>
  <si>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</si>
  <si>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</si>
  <si>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</si>
  <si>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</si>
  <si>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</si>
  <si>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</si>
  <si>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</si>
  <si>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</si>
  <si>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</si>
  <si>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</si>
  <si>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</si>
  <si>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</si>
  <si>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</si>
  <si>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</si>
  <si>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</si>
  <si>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</si>
  <si>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</si>
  <si>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</si>
  <si>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</si>
  <si>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</si>
  <si>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</si>
  <si>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</si>
  <si>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</si>
  <si>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</si>
  <si>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</si>
  <si>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</si>
  <si>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</si>
  <si>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</si>
  <si>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</si>
  <si>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</si>
  <si>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</si>
  <si>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</si>
  <si>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</si>
  <si>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</si>
  <si>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</si>
  <si>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</si>
  <si>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</si>
  <si>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</si>
  <si>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</si>
  <si>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</si>
  <si>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</si>
  <si>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</si>
  <si>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</si>
  <si>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</si>
  <si>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Форма 2.1.2 Общая информация об объектах холодного водоснабжения регулируемой организации</t>
  </si>
  <si>
    <t>Наименование централизованной системы холодного водоснабжения</t>
  </si>
  <si>
    <t>Протяженность водопроводных сетей (в однотрубном исчислении), км</t>
  </si>
  <si>
    <t>Количество скважин, шт.</t>
  </si>
  <si>
    <t>Количество подкачивающих насосных станций, шт.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</si>
  <si>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</si>
  <si>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</si>
  <si>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</si>
  <si>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</si>
  <si>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</si>
  <si>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</si>
  <si>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</si>
  <si>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</si>
  <si>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</si>
  <si>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</si>
  <si>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</si>
  <si>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</si>
  <si>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</si>
  <si>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</si>
  <si>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</si>
  <si>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</si>
  <si>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</si>
  <si>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</si>
  <si>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</si>
  <si>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</si>
  <si>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</si>
  <si>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</si>
  <si>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</si>
  <si>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</si>
  <si>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</si>
  <si>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</si>
  <si>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Форма 2.1.1</t>
  </si>
  <si>
    <t>modCheckCyan</t>
  </si>
  <si>
    <t>Форма 2.1.2</t>
  </si>
  <si>
    <t>Форма 2.1.3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</si>
  <si>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</si>
  <si>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</si>
  <si>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</si>
  <si>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</si>
  <si>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</si>
  <si>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</si>
  <si>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</si>
  <si>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</si>
  <si>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</si>
  <si>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</si>
  <si>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</si>
  <si>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</si>
  <si>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</si>
  <si>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</si>
  <si>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</si>
  <si>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 регулируемой организации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</si>
  <si>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</si>
  <si>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</si>
  <si>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</si>
  <si>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</si>
  <si>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</si>
  <si>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</si>
  <si>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</si>
  <si>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</si>
  <si>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</si>
  <si>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</si>
  <si>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</si>
  <si>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</si>
  <si>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</si>
  <si>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</si>
  <si>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</si>
  <si>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</si>
  <si>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</si>
  <si>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</si>
  <si>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</si>
  <si>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</si>
  <si>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</si>
  <si>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</si>
  <si>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</si>
  <si>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</si>
  <si>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</si>
  <si>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</si>
  <si>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</si>
  <si>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</si>
  <si>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</si>
  <si>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г.Севастополь</t>
  </si>
  <si>
    <t>Республика Крым</t>
  </si>
  <si>
    <t>Холодное водоснабжение. Питьевая вода</t>
  </si>
  <si>
    <t>Холодное водоснабжение. Техническая вода</t>
  </si>
  <si>
    <t>Холодное водоснабжение. Подвозная вода</t>
  </si>
  <si>
    <t>Транспортировка. Питьевая вода</t>
  </si>
  <si>
    <t>Транспортировка. Техническая вода</t>
  </si>
  <si>
    <t>Транспортировка. Подвозная вода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</si>
  <si>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</si>
  <si>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</si>
  <si>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</si>
  <si>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</si>
  <si>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</si>
  <si>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</si>
  <si>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 осуществляет несколько видов деятельности в сфере холодного водоснабжения, информация о которых подлежит раскрытию в соответствии со Стандартами раскрытия информации в сфере водоснабжения и водоотведения, утвержденными постановлением Правительства Российской Федерации от 17.01.2013 № 6, информация по каждому виду деятельности раскрывается отдельно.
В случае если регулируемыми организациями оказываются услуги по холодному водоснабжению по нескольким технологически не связанным между собой централизованным системам холодного водоснабжения,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  </r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</si>
  <si>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</si>
  <si>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</si>
  <si>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</si>
  <si>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</si>
  <si>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</si>
  <si>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</si>
  <si>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</si>
  <si>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</si>
  <si>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Значения протяженности сетей, количества скважин, количества подкачивающих насосных станций указываются в виде целых и неотрицательных чисел.
В случае отсутствия водопроводных сетей, скважин, подкачивающих станций в соответствующей колонке указывается значение 0.
В случае осуществления регулируемых видов деятельности в нескольких централизованных системах холодного водоснабжения информация по каждой из них указывается в отдельной строке.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</si>
  <si>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холодного водоснабжения.</t>
    </r>
  </si>
  <si>
    <r>
      <t>Форма 2.1.3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</si>
  <si>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</si>
  <si>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</si>
  <si>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</si>
  <si>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</si>
  <si>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изменения в раскрытой ранее информации</t>
  </si>
  <si>
    <t>Проверка доступных обновлений...</t>
  </si>
  <si>
    <t>Нет доступных обновлений для шаблона с кодом FAS.JKH.OPEN.INFO.ORG.HVS!</t>
  </si>
  <si>
    <t>22.03.2019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</si>
  <si>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</si>
  <si>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</si>
  <si>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</si>
  <si>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</si>
  <si>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</si>
  <si>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</si>
  <si>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</si>
  <si>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</si>
  <si>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2624</t>
  </si>
  <si>
    <t>26581453</t>
  </si>
  <si>
    <t>OOO "Водснаб"</t>
  </si>
  <si>
    <t>3401007224</t>
  </si>
  <si>
    <t>340101001</t>
  </si>
  <si>
    <t>05-09-2009 00:00:00</t>
  </si>
  <si>
    <t>28460009</t>
  </si>
  <si>
    <t>АО "Волгоградский металлургический завод "Красный Октябрь"</t>
  </si>
  <si>
    <t>3442117699</t>
  </si>
  <si>
    <t>344201001</t>
  </si>
  <si>
    <t>26322217</t>
  </si>
  <si>
    <t>АО "Волжский трубный завод"</t>
  </si>
  <si>
    <t>3435900186</t>
  </si>
  <si>
    <t>343501001</t>
  </si>
  <si>
    <t>25-05-2001 00:00:00</t>
  </si>
  <si>
    <t>30354257</t>
  </si>
  <si>
    <t>АО "ГУ ЖКХ"</t>
  </si>
  <si>
    <t>5116000922</t>
  </si>
  <si>
    <t>344345001</t>
  </si>
  <si>
    <t>26322213</t>
  </si>
  <si>
    <t>АО "Каустик"</t>
  </si>
  <si>
    <t>3448003962</t>
  </si>
  <si>
    <t>345250001</t>
  </si>
  <si>
    <t>05-10-1992 00:00:00</t>
  </si>
  <si>
    <t>31059396</t>
  </si>
  <si>
    <t>АО "Кирова"</t>
  </si>
  <si>
    <t>3458002534</t>
  </si>
  <si>
    <t>345801001</t>
  </si>
  <si>
    <t>27-06-2000 00:00:00</t>
  </si>
  <si>
    <t>27969898</t>
  </si>
  <si>
    <t>АО "РЖДстрой" (филиал "Строительно-монтажный трест № 8")</t>
  </si>
  <si>
    <t>7708587205</t>
  </si>
  <si>
    <t>770801001</t>
  </si>
  <si>
    <t>26503662</t>
  </si>
  <si>
    <t>АО "Себряковцемент"</t>
  </si>
  <si>
    <t>3437000021</t>
  </si>
  <si>
    <t>343701001</t>
  </si>
  <si>
    <t>27153414</t>
  </si>
  <si>
    <t>АО "Славянка" (филиал "Волгоградский")</t>
  </si>
  <si>
    <t>7702707386</t>
  </si>
  <si>
    <t>343543001</t>
  </si>
  <si>
    <t>30-04-2009 00:00:00</t>
  </si>
  <si>
    <t>03-12-2015 00:00:00</t>
  </si>
  <si>
    <t>28871730</t>
  </si>
  <si>
    <t>АО ВМК "Красный Октябрь"</t>
  </si>
  <si>
    <t>3442123614</t>
  </si>
  <si>
    <t>26371932</t>
  </si>
  <si>
    <t>Администрация Верхнереченского сельсовета Нехаевского района Волгоградской области</t>
  </si>
  <si>
    <t>3417002704</t>
  </si>
  <si>
    <t>341701001</t>
  </si>
  <si>
    <t>17-09-1998 00:00:00</t>
  </si>
  <si>
    <t>01-01-2010 00:00:00</t>
  </si>
  <si>
    <t>26408217</t>
  </si>
  <si>
    <t>Администрация Динамовского сельского поселения Нехаевского муниципального района</t>
  </si>
  <si>
    <t>3417004966</t>
  </si>
  <si>
    <t>26-12-2005 00:00:00</t>
  </si>
  <si>
    <t>14-01-2013 00:00:00</t>
  </si>
  <si>
    <t>26371934</t>
  </si>
  <si>
    <t>Администрация Захоперского сельского поселения Нехаевского муниципального района</t>
  </si>
  <si>
    <t>3417004772</t>
  </si>
  <si>
    <t>29-10-2010 00:00:00</t>
  </si>
  <si>
    <t>26603608</t>
  </si>
  <si>
    <t>Администрация Краснопольского сельского поселения Нехаевского муниципального района</t>
  </si>
  <si>
    <t>3417004941</t>
  </si>
  <si>
    <t>24-04-2006 00:00:00</t>
  </si>
  <si>
    <t>26408219</t>
  </si>
  <si>
    <t>Администрация Луковского сельского поселения Нехаевского муниципального района</t>
  </si>
  <si>
    <t>3417004892</t>
  </si>
  <si>
    <t>26-10-2012 00:00:00</t>
  </si>
  <si>
    <t>26371931</t>
  </si>
  <si>
    <t>Администрация Луковского сельсовета Нехаевского района Волгоградской области</t>
  </si>
  <si>
    <t>3417002013</t>
  </si>
  <si>
    <t>22-10-1993 00:00:00</t>
  </si>
  <si>
    <t>26821383</t>
  </si>
  <si>
    <t>Администрация Наримановского сельского поселения</t>
  </si>
  <si>
    <t>3426011078</t>
  </si>
  <si>
    <t>342601001</t>
  </si>
  <si>
    <t>19-06-2013 00:00:00</t>
  </si>
  <si>
    <t>26408448</t>
  </si>
  <si>
    <t>Администрация Нижнедолговского сельского поселения Нехаевского муниципального района</t>
  </si>
  <si>
    <t>3417004780</t>
  </si>
  <si>
    <t>341701004</t>
  </si>
  <si>
    <t>26609903</t>
  </si>
  <si>
    <t>Администрация Новоквасниковского сельского поселения</t>
  </si>
  <si>
    <t>3429030907</t>
  </si>
  <si>
    <t>342001001</t>
  </si>
  <si>
    <t>27-12-2005 00:00:00</t>
  </si>
  <si>
    <t>26371936</t>
  </si>
  <si>
    <t>Администрация Тишанского сельского поселения</t>
  </si>
  <si>
    <t>3417004927</t>
  </si>
  <si>
    <t>26603621</t>
  </si>
  <si>
    <t>Администрация Упорниковского сельского поселения Нехаевского муниципального района</t>
  </si>
  <si>
    <t>3417004980</t>
  </si>
  <si>
    <t>27-06-2012 00:00:00</t>
  </si>
  <si>
    <t>26371935</t>
  </si>
  <si>
    <t>Администрация Успенского сельского поселения Нехаевского муниципального района</t>
  </si>
  <si>
    <t>3417004902</t>
  </si>
  <si>
    <t>26407857</t>
  </si>
  <si>
    <t>ВОАО "Химпром"</t>
  </si>
  <si>
    <t>3447006030</t>
  </si>
  <si>
    <t>04-12-2002 00:00:00</t>
  </si>
  <si>
    <t>27767537</t>
  </si>
  <si>
    <t>ГБПОУ "АЛК"</t>
  </si>
  <si>
    <t>3432000099</t>
  </si>
  <si>
    <t>343201001</t>
  </si>
  <si>
    <t>29-10-1993 00:00:00</t>
  </si>
  <si>
    <t>28053807</t>
  </si>
  <si>
    <t>ГКУЗ Волгоградская областная психиатрическая больница №1</t>
  </si>
  <si>
    <t>3409100521</t>
  </si>
  <si>
    <t>340901001</t>
  </si>
  <si>
    <t>18-12-2013 00:00:00</t>
  </si>
  <si>
    <t>26371968</t>
  </si>
  <si>
    <t>ГУ Заволжского группового водопровода</t>
  </si>
  <si>
    <t>3423016462</t>
  </si>
  <si>
    <t>342301001</t>
  </si>
  <si>
    <t>26409561</t>
  </si>
  <si>
    <t>ГУП "Волгоградское областное сельскохозяйственное предприятие "Заря"</t>
  </si>
  <si>
    <t>3448025003</t>
  </si>
  <si>
    <t>344801001</t>
  </si>
  <si>
    <t>18-01-2001 00:00:00</t>
  </si>
  <si>
    <t>26409513</t>
  </si>
  <si>
    <t>ЗАО "Волгоградский металлургический завод "Красный Октябрь"</t>
  </si>
  <si>
    <t>3442050780</t>
  </si>
  <si>
    <t>29-09-1999 00:00:00</t>
  </si>
  <si>
    <t>15-10-2013 00:00:00</t>
  </si>
  <si>
    <t>26371990</t>
  </si>
  <si>
    <t>ЗАО "Региональная энергетическая служба"</t>
  </si>
  <si>
    <t>3442079404</t>
  </si>
  <si>
    <t>24-04-2009 00:00:00</t>
  </si>
  <si>
    <t>26371952</t>
  </si>
  <si>
    <t>ИП "Сусарева Светлана Юрьевна"</t>
  </si>
  <si>
    <t>342000683555</t>
  </si>
  <si>
    <t>01-12-2006 00:00:00</t>
  </si>
  <si>
    <t>01-08-2012 00:00:00</t>
  </si>
  <si>
    <t>26371981</t>
  </si>
  <si>
    <t>ИП Крайнов Петр Иванович</t>
  </si>
  <si>
    <t>344200512511</t>
  </si>
  <si>
    <t>29-07-2008 00:00:00</t>
  </si>
  <si>
    <t>14-11-2012 00:00:00</t>
  </si>
  <si>
    <t>27873509</t>
  </si>
  <si>
    <t>ИП Сухов Дмитрий Александрович</t>
  </si>
  <si>
    <t>340400105700</t>
  </si>
  <si>
    <t>22-09-2011 00:00:00</t>
  </si>
  <si>
    <t>22-04-2016 00:00:00</t>
  </si>
  <si>
    <t>28236860</t>
  </si>
  <si>
    <t>КПК "Беспаловский"</t>
  </si>
  <si>
    <t>3431006394</t>
  </si>
  <si>
    <t>343101001</t>
  </si>
  <si>
    <t>29-06-2005 00:00:00</t>
  </si>
  <si>
    <t>29-06-2016 00:00:00</t>
  </si>
  <si>
    <t>26371951</t>
  </si>
  <si>
    <t>КФХ "Богомолова В.Ф."</t>
  </si>
  <si>
    <t>3420002704</t>
  </si>
  <si>
    <t>342201001</t>
  </si>
  <si>
    <t>26-04-2001 00:00:00</t>
  </si>
  <si>
    <t>26836781</t>
  </si>
  <si>
    <t>Казачья Холдинговая компания АО " Краснодонское"</t>
  </si>
  <si>
    <t>3408000066</t>
  </si>
  <si>
    <t>340801001</t>
  </si>
  <si>
    <t>08-07-1997 00:00:00</t>
  </si>
  <si>
    <t>27969818</t>
  </si>
  <si>
    <t>Колхоз имени ХIХ Партсъезда</t>
  </si>
  <si>
    <t>3433004522</t>
  </si>
  <si>
    <t>343301001</t>
  </si>
  <si>
    <t>29645770</t>
  </si>
  <si>
    <t>Коммандитное товарищество "Фролов и компания"</t>
  </si>
  <si>
    <t>3415007182</t>
  </si>
  <si>
    <t>341501001</t>
  </si>
  <si>
    <t>02-06-1995 00:00:00</t>
  </si>
  <si>
    <t>26375623</t>
  </si>
  <si>
    <t>Коммунальные технологии Волгограда</t>
  </si>
  <si>
    <t>7708642054</t>
  </si>
  <si>
    <t>344401001</t>
  </si>
  <si>
    <t>31190995</t>
  </si>
  <si>
    <t>ЛПЧУП "Санаторий Качалинский"</t>
  </si>
  <si>
    <t>3408001775</t>
  </si>
  <si>
    <t>345501001</t>
  </si>
  <si>
    <t>06-08-2014 00:00:00</t>
  </si>
  <si>
    <t>27751330</t>
  </si>
  <si>
    <t>МАУ " Дудаченское"</t>
  </si>
  <si>
    <t>3432001575</t>
  </si>
  <si>
    <t>09-02-2011 00:00:00</t>
  </si>
  <si>
    <t>30940572</t>
  </si>
  <si>
    <t>МАУ ""Быковское МКХ"</t>
  </si>
  <si>
    <t>3454003865</t>
  </si>
  <si>
    <t>345401001</t>
  </si>
  <si>
    <t>28976541</t>
  </si>
  <si>
    <t>МАУ "ЖКХБ Большевистского сельского поселения Еланского муниципального района Волгоградской области"</t>
  </si>
  <si>
    <t>3406008292</t>
  </si>
  <si>
    <t>340601001</t>
  </si>
  <si>
    <t>25-09-2012 00:00:00</t>
  </si>
  <si>
    <t>30810118</t>
  </si>
  <si>
    <t>МАУ "ЖКХБ Таловского сельского поселения Еланского муниципального района Волгоградской области"</t>
  </si>
  <si>
    <t>3457002901</t>
  </si>
  <si>
    <t>345701001</t>
  </si>
  <si>
    <t>12-10-2015 00:00:00</t>
  </si>
  <si>
    <t>26610844</t>
  </si>
  <si>
    <t>МАУ "Терновское"</t>
  </si>
  <si>
    <t>3432001511</t>
  </si>
  <si>
    <t>05-03-2010 00:00:00</t>
  </si>
  <si>
    <t>01-04-2018 00:00:00</t>
  </si>
  <si>
    <t>28236869</t>
  </si>
  <si>
    <t>МАУ ЖКХ Добринского сельского поселения</t>
  </si>
  <si>
    <t>3431008313</t>
  </si>
  <si>
    <t>28507125</t>
  </si>
  <si>
    <t>МБУ "Амовское"</t>
  </si>
  <si>
    <t>3457000534</t>
  </si>
  <si>
    <t>17-07-2006 00:00:00</t>
  </si>
  <si>
    <t>28451759</t>
  </si>
  <si>
    <t>МБУ "БЛАГОУСТРОЙСТВО"</t>
  </si>
  <si>
    <t>3453000653</t>
  </si>
  <si>
    <t>345301001</t>
  </si>
  <si>
    <t>15-05-2013 00:00:00</t>
  </si>
  <si>
    <t>28421764</t>
  </si>
  <si>
    <t>МБУ "БЛАГОУСТРОЙСТВО" Бурлукского сельского поселения Котовского муниципальногорайона</t>
  </si>
  <si>
    <t>3453000389</t>
  </si>
  <si>
    <t>16-03-2013 00:00:00</t>
  </si>
  <si>
    <t>27677602</t>
  </si>
  <si>
    <t>МБУ "Басакинское"</t>
  </si>
  <si>
    <t>3433008277</t>
  </si>
  <si>
    <t>19-08-2011 00:00:00</t>
  </si>
  <si>
    <t>31080243</t>
  </si>
  <si>
    <t>МБУ "Благоустройство с. Большое Судачье"</t>
  </si>
  <si>
    <t>3425007093</t>
  </si>
  <si>
    <t>342501001</t>
  </si>
  <si>
    <t>30812939</t>
  </si>
  <si>
    <t>МБУ "Благоустройство с. Матышево"</t>
  </si>
  <si>
    <t>3425007209</t>
  </si>
  <si>
    <t>02-07-2009 00:00:00</t>
  </si>
  <si>
    <t>30439631</t>
  </si>
  <si>
    <t>МБУ "Благоустройство"</t>
  </si>
  <si>
    <t>3453003492</t>
  </si>
  <si>
    <t>12-11-2015 00:00:00</t>
  </si>
  <si>
    <t>28262960</t>
  </si>
  <si>
    <t>22-01-2007 00:00:00</t>
  </si>
  <si>
    <t>10-04-2013 00:00:00</t>
  </si>
  <si>
    <t>27775985</t>
  </si>
  <si>
    <t>МУП "Верхнепогроменское ЖКХ"</t>
  </si>
  <si>
    <t>3428004037</t>
  </si>
  <si>
    <t>30802862</t>
  </si>
  <si>
    <t>МУП "Веселовское"</t>
  </si>
  <si>
    <t>3458001756</t>
  </si>
  <si>
    <t>27-01-2016 00:00:00</t>
  </si>
  <si>
    <t>26371972</t>
  </si>
  <si>
    <t>МУП "Воджилсервис"</t>
  </si>
  <si>
    <t>3425005160</t>
  </si>
  <si>
    <t>23-02-2007 00:00:00</t>
  </si>
  <si>
    <t>30812427</t>
  </si>
  <si>
    <t>МУП "Водоканал Палласовского района"</t>
  </si>
  <si>
    <t>3454003008</t>
  </si>
  <si>
    <t>26379745</t>
  </si>
  <si>
    <t>МУП "Водоканал Суровикинский"</t>
  </si>
  <si>
    <t>3430032955</t>
  </si>
  <si>
    <t>343001001</t>
  </si>
  <si>
    <t>27-11-2003 00:00:00</t>
  </si>
  <si>
    <t>26371948</t>
  </si>
  <si>
    <t>МУП "Водоканал"</t>
  </si>
  <si>
    <t>3419410392</t>
  </si>
  <si>
    <t>26371985</t>
  </si>
  <si>
    <t>3435000932</t>
  </si>
  <si>
    <t>24-09-2001 00:00:00</t>
  </si>
  <si>
    <t>26379751</t>
  </si>
  <si>
    <t>3438000232</t>
  </si>
  <si>
    <t>343801001</t>
  </si>
  <si>
    <t>27-12-2002 00:00:00</t>
  </si>
  <si>
    <t>28149079</t>
  </si>
  <si>
    <t>МУП "Водоканал" Котельниковского городского поселения Котельниковского муниципального района Волгоградской области</t>
  </si>
  <si>
    <t>3413010888</t>
  </si>
  <si>
    <t>341301001</t>
  </si>
  <si>
    <t>19-10-2012 00:00:00</t>
  </si>
  <si>
    <t>30479669</t>
  </si>
  <si>
    <t>МУП "Водолей"</t>
  </si>
  <si>
    <t>3457003180</t>
  </si>
  <si>
    <t>30797820</t>
  </si>
  <si>
    <t>МУП "Водоочистные сооружения Палласовского района"</t>
  </si>
  <si>
    <t>3454003015</t>
  </si>
  <si>
    <t>26992536</t>
  </si>
  <si>
    <t>МУП "Волна" Захаровского сельского поселения Чернышковского муниципального района Волгоградской области</t>
  </si>
  <si>
    <t>3433008196</t>
  </si>
  <si>
    <t>22-03-2011 00:00:00</t>
  </si>
  <si>
    <t>24-03-2016 00:00:00</t>
  </si>
  <si>
    <t>26371912</t>
  </si>
  <si>
    <t>МУП "Голубинское КХ"</t>
  </si>
  <si>
    <t>3409012113</t>
  </si>
  <si>
    <t>06-04-2007 00:00:00</t>
  </si>
  <si>
    <t>28495550</t>
  </si>
  <si>
    <t>МУП "ГорХоз"</t>
  </si>
  <si>
    <t>3403029505</t>
  </si>
  <si>
    <t>16-12-2005 00:00:00</t>
  </si>
  <si>
    <t>26408847</t>
  </si>
  <si>
    <t>МУП "Горводоканал г. Волгограда"</t>
  </si>
  <si>
    <t>3446002106</t>
  </si>
  <si>
    <t>344601001</t>
  </si>
  <si>
    <t>16-12-2008 00:00:00</t>
  </si>
  <si>
    <t>26408050</t>
  </si>
  <si>
    <t>МУП "Гусевское ЖКХ"</t>
  </si>
  <si>
    <t>3422007289</t>
  </si>
  <si>
    <t>07-12-2000 00:00:00</t>
  </si>
  <si>
    <t>25-11-2015 00:00:00</t>
  </si>
  <si>
    <t>26584844</t>
  </si>
  <si>
    <t>МУП "ЖКБРОН"</t>
  </si>
  <si>
    <t>3403021150</t>
  </si>
  <si>
    <t>26-07-2010 00:00:00</t>
  </si>
  <si>
    <t>18-11-2013 00:00:00</t>
  </si>
  <si>
    <t>30942612</t>
  </si>
  <si>
    <t>МУП "ЖКХ Городищенского района"</t>
  </si>
  <si>
    <t>3455051734</t>
  </si>
  <si>
    <t>25-01-2016 00:00:00</t>
  </si>
  <si>
    <t>26371918</t>
  </si>
  <si>
    <t>МУП "ЖКХ Калиновское"</t>
  </si>
  <si>
    <t>3411004575</t>
  </si>
  <si>
    <t>341101001</t>
  </si>
  <si>
    <t>25-03-2008 00:00:00</t>
  </si>
  <si>
    <t>26371917</t>
  </si>
  <si>
    <t>МУП "Жилищно-коммунальное хозяйство № 1"</t>
  </si>
  <si>
    <t>3411004455</t>
  </si>
  <si>
    <t>12-01-2007 00:00:00</t>
  </si>
  <si>
    <t>26371916</t>
  </si>
  <si>
    <t>МУП "Жилищно-коммунальное хозяйство № 2"</t>
  </si>
  <si>
    <t>3411004448</t>
  </si>
  <si>
    <t>26409533</t>
  </si>
  <si>
    <t>МУП "Жилищно-коммунальное хозяйство"</t>
  </si>
  <si>
    <t>3411000228</t>
  </si>
  <si>
    <t>04-11-1993 00:00:00</t>
  </si>
  <si>
    <t>26371904</t>
  </si>
  <si>
    <t>МУП "Жирновское КХ"</t>
  </si>
  <si>
    <t>3407009034</t>
  </si>
  <si>
    <t>26407720</t>
  </si>
  <si>
    <t>МУП "Жирновское городское хозяйство"</t>
  </si>
  <si>
    <t>3407011308</t>
  </si>
  <si>
    <t>07-09-2007 00:00:00</t>
  </si>
  <si>
    <t>26408218</t>
  </si>
  <si>
    <t>МУП "Заплавинское ЖКХ"</t>
  </si>
  <si>
    <t>3415069333</t>
  </si>
  <si>
    <t>26-11-2008 00:00:00</t>
  </si>
  <si>
    <t>30-09-2010 00:00:00</t>
  </si>
  <si>
    <t>26408216</t>
  </si>
  <si>
    <t>МУП "Захоперское ЖКХ"</t>
  </si>
  <si>
    <t>3417005423</t>
  </si>
  <si>
    <t>19-03-2008 00:00:00</t>
  </si>
  <si>
    <t>28-09-2012 00:00:00</t>
  </si>
  <si>
    <t>26371963</t>
  </si>
  <si>
    <t>МУП "Зензеватское ЖКХ"</t>
  </si>
  <si>
    <t>3422008892</t>
  </si>
  <si>
    <t>28-08-2007 00:00:00</t>
  </si>
  <si>
    <t>26607834</t>
  </si>
  <si>
    <t>МУП "Зимняцкое ЖКХ"</t>
  </si>
  <si>
    <t>3427008127</t>
  </si>
  <si>
    <t>342701001</t>
  </si>
  <si>
    <t>18-08-2010 00:00:00</t>
  </si>
  <si>
    <t>26610654</t>
  </si>
  <si>
    <t>МУП "ИСТОК"</t>
  </si>
  <si>
    <t>3433007770</t>
  </si>
  <si>
    <t>03-12-2007 00:00:00</t>
  </si>
  <si>
    <t>26407723</t>
  </si>
  <si>
    <t>МУП "Илкомсети"</t>
  </si>
  <si>
    <t>3408008890</t>
  </si>
  <si>
    <t>26407739</t>
  </si>
  <si>
    <t>МУП "Иловлинское КХ"</t>
  </si>
  <si>
    <t>3408008964</t>
  </si>
  <si>
    <t>31222068</t>
  </si>
  <si>
    <t>МУП "Иловлинское"</t>
  </si>
  <si>
    <t>3455053964</t>
  </si>
  <si>
    <t>17-07-2018 00:00:00</t>
  </si>
  <si>
    <t>26596542</t>
  </si>
  <si>
    <t>МУП "Иловля ЖКХ" Иловлинского городского поселения Волгоградской области</t>
  </si>
  <si>
    <t>3408010579</t>
  </si>
  <si>
    <t>26410502</t>
  </si>
  <si>
    <t>МУП "Ильевское КХ"</t>
  </si>
  <si>
    <t>3409011600</t>
  </si>
  <si>
    <t>03-08-2006 00:00:00</t>
  </si>
  <si>
    <t>30831998</t>
  </si>
  <si>
    <t>МУП "Искринский" МО Искринское сельское поселение</t>
  </si>
  <si>
    <t>3457001256</t>
  </si>
  <si>
    <t>06-03-2014 00:00:00</t>
  </si>
  <si>
    <t>26371971</t>
  </si>
  <si>
    <t>МУП "КОМХОЗ" Руднянского района</t>
  </si>
  <si>
    <t>3425004617</t>
  </si>
  <si>
    <t>23-07-2004 00:00:00</t>
  </si>
  <si>
    <t>26407715</t>
  </si>
  <si>
    <t>МУП "КХ "Варваровское"</t>
  </si>
  <si>
    <t>3409011656</t>
  </si>
  <si>
    <t>09-08-2006 00:00:00</t>
  </si>
  <si>
    <t>26371909</t>
  </si>
  <si>
    <t>МУП "КХ Ляпичевское"</t>
  </si>
  <si>
    <t>3409011649</t>
  </si>
  <si>
    <t>01-05-2014 00:00:00</t>
  </si>
  <si>
    <t>26371910</t>
  </si>
  <si>
    <t>МУП "КХ Советское"</t>
  </si>
  <si>
    <t>3409011663</t>
  </si>
  <si>
    <t>01-09-2006 00:00:00</t>
  </si>
  <si>
    <t>31-12-2017 00:00:00</t>
  </si>
  <si>
    <t>31007223</t>
  </si>
  <si>
    <t>МУП "КХ"Антиповка"</t>
  </si>
  <si>
    <t>3453005059</t>
  </si>
  <si>
    <t>26407730</t>
  </si>
  <si>
    <t>МУП "КХБ Медведицкого сельского поселения"</t>
  </si>
  <si>
    <t>3407110154</t>
  </si>
  <si>
    <t>08-12-2006 00:00:00</t>
  </si>
  <si>
    <t>11-05-2011 00:00:00</t>
  </si>
  <si>
    <t>26379716</t>
  </si>
  <si>
    <t>МУП "Калачводоканал"</t>
  </si>
  <si>
    <t>3409011582</t>
  </si>
  <si>
    <t>31-07-2006 00:00:00</t>
  </si>
  <si>
    <t>26598652</t>
  </si>
  <si>
    <t>МУП "Калмыковское"</t>
  </si>
  <si>
    <t>3412302158</t>
  </si>
  <si>
    <t>05-05-2009 00:00:00</t>
  </si>
  <si>
    <t>20-01-2016 00:00:00</t>
  </si>
  <si>
    <t>26596679</t>
  </si>
  <si>
    <t>МУП "Качалинское"</t>
  </si>
  <si>
    <t>3408010561</t>
  </si>
  <si>
    <t>16-03-2010 00:00:00</t>
  </si>
  <si>
    <t>26371966</t>
  </si>
  <si>
    <t>МУП "Киреевский ВКХ"</t>
  </si>
  <si>
    <t>3422008814</t>
  </si>
  <si>
    <t>01-04-2011 00:00:00</t>
  </si>
  <si>
    <t>30379060</t>
  </si>
  <si>
    <t>МУП "Клетская Ресурсо-Снабжающая Компания"</t>
  </si>
  <si>
    <t>3454002815</t>
  </si>
  <si>
    <t>25-09-2015 00:00:00</t>
  </si>
  <si>
    <t>26607858</t>
  </si>
  <si>
    <t>МУП "Клетско-Почтовское"</t>
  </si>
  <si>
    <t>3427008102</t>
  </si>
  <si>
    <t>07-07-2010 00:00:00</t>
  </si>
  <si>
    <t>28969102</t>
  </si>
  <si>
    <t>МУП "Колобовское КХ"</t>
  </si>
  <si>
    <t>3454001843</t>
  </si>
  <si>
    <t>30389427</t>
  </si>
  <si>
    <t>МУП "Комбинат по благоустройству панфиловского сельского поселения"</t>
  </si>
  <si>
    <t>3419012289</t>
  </si>
  <si>
    <t>20-05-2010 00:00:00</t>
  </si>
  <si>
    <t>26371988</t>
  </si>
  <si>
    <t>МУП "Коммунальное хозяйство"</t>
  </si>
  <si>
    <t>3437012620</t>
  </si>
  <si>
    <t>26371974</t>
  </si>
  <si>
    <t>МУП "Краснооктябрьское ЖКХ"</t>
  </si>
  <si>
    <t>3428920985</t>
  </si>
  <si>
    <t>26371978</t>
  </si>
  <si>
    <t>МУП "Краснооктябрьское"</t>
  </si>
  <si>
    <t>3428985580</t>
  </si>
  <si>
    <t>16-03-2006 00:00:00</t>
  </si>
  <si>
    <t>26371975</t>
  </si>
  <si>
    <t>МУП "Краснослободское жилищно-коммунальное хозяйство"</t>
  </si>
  <si>
    <t>3428983801</t>
  </si>
  <si>
    <t>26371905</t>
  </si>
  <si>
    <t>МУП "Красноярское ЖКХ"</t>
  </si>
  <si>
    <t>3407110281</t>
  </si>
  <si>
    <t>14-05-2008 00:00:00</t>
  </si>
  <si>
    <t>15-12-2016 00:00:00</t>
  </si>
  <si>
    <t>26598503</t>
  </si>
  <si>
    <t>МУП "Кременское ЖКХ"</t>
  </si>
  <si>
    <t>3412301718</t>
  </si>
  <si>
    <t>16-07-2007 00:00:00</t>
  </si>
  <si>
    <t>26371911</t>
  </si>
  <si>
    <t>МУП "Крепинское коммунальное хозяйство"</t>
  </si>
  <si>
    <t>3409011737</t>
  </si>
  <si>
    <t>18-09-2006 00:00:00</t>
  </si>
  <si>
    <t>26554420</t>
  </si>
  <si>
    <t>МУП "Кристалл"</t>
  </si>
  <si>
    <t>3423023815</t>
  </si>
  <si>
    <t>23-06-2009 00:00:00</t>
  </si>
  <si>
    <t>07-07-2016 00:00:00</t>
  </si>
  <si>
    <t>26371937</t>
  </si>
  <si>
    <t>МУП "Кругловское ЖКХ"</t>
  </si>
  <si>
    <t>3417005381</t>
  </si>
  <si>
    <t>20-12-2007 00:00:00</t>
  </si>
  <si>
    <t>26584517</t>
  </si>
  <si>
    <t>МУП "Кузьмичевское"</t>
  </si>
  <si>
    <t>3403025941</t>
  </si>
  <si>
    <t>01-09-2009 00:00:00</t>
  </si>
  <si>
    <t>28465563</t>
  </si>
  <si>
    <t>МУП "Лиман"</t>
  </si>
  <si>
    <t>3458000600</t>
  </si>
  <si>
    <t>26371906</t>
  </si>
  <si>
    <t>МУП "Линевский коммунальный комплекс"</t>
  </si>
  <si>
    <t>3407110309</t>
  </si>
  <si>
    <t>17-04-2008 00:00:00</t>
  </si>
  <si>
    <t>27969968</t>
  </si>
  <si>
    <t>МУП "Лог ЖКХ"</t>
  </si>
  <si>
    <t>3408010956</t>
  </si>
  <si>
    <t>12-05-2012 00:00:00</t>
  </si>
  <si>
    <t>26371926</t>
  </si>
  <si>
    <t>МУП "Лотос"</t>
  </si>
  <si>
    <t>3415013115</t>
  </si>
  <si>
    <t>26598605</t>
  </si>
  <si>
    <t>МУП "Манойлинское КХ"</t>
  </si>
  <si>
    <t>3412302077</t>
  </si>
  <si>
    <t>06-02-2009 00:00:00</t>
  </si>
  <si>
    <t>26371880</t>
  </si>
  <si>
    <t>МУП "Мастер"</t>
  </si>
  <si>
    <t>3401006887</t>
  </si>
  <si>
    <t>14-09-2007 00:00:00</t>
  </si>
  <si>
    <t>30952872</t>
  </si>
  <si>
    <t>МУП "Медведевское ЖКХ"</t>
  </si>
  <si>
    <t>3455053121</t>
  </si>
  <si>
    <t>26371930</t>
  </si>
  <si>
    <t>МУП "Михайловский Райкомхоз"</t>
  </si>
  <si>
    <t>3416090592</t>
  </si>
  <si>
    <t>341601001</t>
  </si>
  <si>
    <t>06-12-2001 00:00:00</t>
  </si>
  <si>
    <t>26371987</t>
  </si>
  <si>
    <t>МУП "Михайловское водопроводно-канализационное хозяйство"</t>
  </si>
  <si>
    <t>3437000840</t>
  </si>
  <si>
    <t>13-05-2009 00:00:00</t>
  </si>
  <si>
    <t>30349465</t>
  </si>
  <si>
    <t>МУП "Многоотраслевое ЖКХ"</t>
  </si>
  <si>
    <t>3454002325</t>
  </si>
  <si>
    <t>12-05-2015 00:00:00</t>
  </si>
  <si>
    <t>26371967</t>
  </si>
  <si>
    <t>МУП "Нежинскийводкоммунхоз"</t>
  </si>
  <si>
    <t>3422008853</t>
  </si>
  <si>
    <t>01-06-2007 00:00:00</t>
  </si>
  <si>
    <t>26371933</t>
  </si>
  <si>
    <t>МУП "Нехаевское МПОКХ"</t>
  </si>
  <si>
    <t>3417004469</t>
  </si>
  <si>
    <t>13-12-2001 00:00:00</t>
  </si>
  <si>
    <t>26371941</t>
  </si>
  <si>
    <t>МУП "Николаевское ЖКХ"</t>
  </si>
  <si>
    <t>3418003500</t>
  </si>
  <si>
    <t>341801001</t>
  </si>
  <si>
    <t>30947553</t>
  </si>
  <si>
    <t>МУП "Николаевское городское коммунальное хозяйство"</t>
  </si>
  <si>
    <t>3454004308</t>
  </si>
  <si>
    <t>30-08-2017 00:00:00</t>
  </si>
  <si>
    <t>31085501</t>
  </si>
  <si>
    <t>МУП "Новогригорьевское ЖКХ"</t>
  </si>
  <si>
    <t>3455053555</t>
  </si>
  <si>
    <t>26371953</t>
  </si>
  <si>
    <t>МУП "Новониколаевская ООПХ"</t>
  </si>
  <si>
    <t>3420009107</t>
  </si>
  <si>
    <t>26371960</t>
  </si>
  <si>
    <t>МУП "ОРПКХ"</t>
  </si>
  <si>
    <t>3421000065</t>
  </si>
  <si>
    <t>342101001</t>
  </si>
  <si>
    <t>28275370</t>
  </si>
  <si>
    <t>МУП "Образцы"</t>
  </si>
  <si>
    <t>3456000010</t>
  </si>
  <si>
    <t>09-01-2013 00:00:00</t>
  </si>
  <si>
    <t>30985047</t>
  </si>
  <si>
    <t>МУП "Озерское ЖКХ"</t>
  </si>
  <si>
    <t>3455053185</t>
  </si>
  <si>
    <t>13-06-2017 00:00:00</t>
  </si>
  <si>
    <t>26371961</t>
  </si>
  <si>
    <t>МУП "Октябрьское КХ"</t>
  </si>
  <si>
    <t>3421003316</t>
  </si>
  <si>
    <t>06-07-2007 00:00:00</t>
  </si>
  <si>
    <t>28425624</t>
  </si>
  <si>
    <t>МУП "Октябрьское"</t>
  </si>
  <si>
    <t>3453000780</t>
  </si>
  <si>
    <t>10-06-2013 00:00:00</t>
  </si>
  <si>
    <t>27952424</t>
  </si>
  <si>
    <t>МУП "Палласовский Водоканал"</t>
  </si>
  <si>
    <t>3423014049</t>
  </si>
  <si>
    <t>02-04-2012 00:00:00</t>
  </si>
  <si>
    <t>26597460</t>
  </si>
  <si>
    <t>МУП "По эксплуатации Калачевского группового водопровода Советского сельского поселения"</t>
  </si>
  <si>
    <t>3409012836</t>
  </si>
  <si>
    <t>25-07-2008 00:00:00</t>
  </si>
  <si>
    <t>26826285</t>
  </si>
  <si>
    <t>МУП "Привольненское жилищно - коммунальное хозяйство"</t>
  </si>
  <si>
    <t>3426013808</t>
  </si>
  <si>
    <t>19-10-2010 00:00:00</t>
  </si>
  <si>
    <t>26598568</t>
  </si>
  <si>
    <t>МУП "РОДНИК"</t>
  </si>
  <si>
    <t>3412302060</t>
  </si>
  <si>
    <t>01-01-2017 00:00:00</t>
  </si>
  <si>
    <t>30439625</t>
  </si>
  <si>
    <t>МУП "Распопинское КХ"</t>
  </si>
  <si>
    <t>3412302165</t>
  </si>
  <si>
    <t>26-05-2009 00:00:00</t>
  </si>
  <si>
    <t>26371922</t>
  </si>
  <si>
    <t>МУП "Рассветинское ЖКХ"</t>
  </si>
  <si>
    <t>3415013549</t>
  </si>
  <si>
    <t>08-02-2007 00:00:00</t>
  </si>
  <si>
    <t>26371980</t>
  </si>
  <si>
    <t>МУП "Рахинское" Среднеахтубинского муниципального района Волгоградской области</t>
  </si>
  <si>
    <t>3428985661</t>
  </si>
  <si>
    <t>27-03-2006 00:00:00</t>
  </si>
  <si>
    <t>26371924</t>
  </si>
  <si>
    <t>МУП "Родник"</t>
  </si>
  <si>
    <t>3415013027</t>
  </si>
  <si>
    <t>12-04-2006 00:00:00</t>
  </si>
  <si>
    <t>26371938</t>
  </si>
  <si>
    <t>МУП "Родничковское ЖКХ"</t>
  </si>
  <si>
    <t>3417005399</t>
  </si>
  <si>
    <t>28-12-2007 00:00:00</t>
  </si>
  <si>
    <t>01-01-2018 00:00:00</t>
  </si>
  <si>
    <t>26561108</t>
  </si>
  <si>
    <t>МУП "Россошенское"</t>
  </si>
  <si>
    <t>3403025701</t>
  </si>
  <si>
    <t>16-07-2009 00:00:00</t>
  </si>
  <si>
    <t>30934257</t>
  </si>
  <si>
    <t>МУП "Сиротинское ЖКХ"</t>
  </si>
  <si>
    <t>3455053153</t>
  </si>
  <si>
    <t>27635761</t>
  </si>
  <si>
    <t>МУП "Солодчинское"</t>
  </si>
  <si>
    <t>3422003453</t>
  </si>
  <si>
    <t>25-10-2011 00:00:00</t>
  </si>
  <si>
    <t>26371939</t>
  </si>
  <si>
    <t>МУП "Солонское ЖКХ"</t>
  </si>
  <si>
    <t>3417005409</t>
  </si>
  <si>
    <t>28815492</t>
  </si>
  <si>
    <t>МУП "Среднеахтубинские Тепловые сети"</t>
  </si>
  <si>
    <t>3454001508</t>
  </si>
  <si>
    <t>23-07-2014 00:00:00</t>
  </si>
  <si>
    <t>28829994</t>
  </si>
  <si>
    <t>МУП "Среднеахтубинский Водоканал"</t>
  </si>
  <si>
    <t>3454001498</t>
  </si>
  <si>
    <t>26371976</t>
  </si>
  <si>
    <t>МУП "Среднеахтубинское ЖКХ" Г.П. р.п. Средняя ахтуба</t>
  </si>
  <si>
    <t>3428983826</t>
  </si>
  <si>
    <t>27-05-2004 00:00:00</t>
  </si>
  <si>
    <t>28-07-2014 00:00:00</t>
  </si>
  <si>
    <t>26371983</t>
  </si>
  <si>
    <t>МУП "Старополтавское МПОКХ"</t>
  </si>
  <si>
    <t>3429003131</t>
  </si>
  <si>
    <t>26371928</t>
  </si>
  <si>
    <t>МУП "Степновское ЖКХ"</t>
  </si>
  <si>
    <t>3415013309</t>
  </si>
  <si>
    <t>29-08-2006 00:00:00</t>
  </si>
  <si>
    <t>30432671</t>
  </si>
  <si>
    <t>МУП "Степное"</t>
  </si>
  <si>
    <t>3454002043</t>
  </si>
  <si>
    <t>17-02-2015 00:00:00</t>
  </si>
  <si>
    <t>26371977</t>
  </si>
  <si>
    <t>МУП "Суходольское ЖКХ" Среднеахтубинского района</t>
  </si>
  <si>
    <t>3428983840</t>
  </si>
  <si>
    <t>10-06-2004 00:00:00</t>
  </si>
  <si>
    <t>26409485</t>
  </si>
  <si>
    <t>МУП "Тепловые сети"</t>
  </si>
  <si>
    <t>3419006888</t>
  </si>
  <si>
    <t>12-07-1999 00:00:00</t>
  </si>
  <si>
    <t>30-12-2010 00:00:00</t>
  </si>
  <si>
    <t>26371940</t>
  </si>
  <si>
    <t>МУП "Тишанское ЖКХ"</t>
  </si>
  <si>
    <t>3417005504</t>
  </si>
  <si>
    <t>28-04-2008 00:00:00</t>
  </si>
  <si>
    <t>25-04-2011 00:00:00</t>
  </si>
  <si>
    <t>31007069</t>
  </si>
  <si>
    <t>МУП "Трехостровское ЖКХ"</t>
  </si>
  <si>
    <t>3455053210</t>
  </si>
  <si>
    <t>20-06-2017 00:00:00</t>
  </si>
  <si>
    <t>27333054</t>
  </si>
  <si>
    <t>МУП "Упорниковское ЖКХ" Упорниковского сельского поселения</t>
  </si>
  <si>
    <t>3417006145</t>
  </si>
  <si>
    <t>14-02-2011 00:00:00</t>
  </si>
  <si>
    <t>26379746</t>
  </si>
  <si>
    <t>МУП "Фроловское районное жилищно-коммунальное хозяйство"</t>
  </si>
  <si>
    <t>3432000405</t>
  </si>
  <si>
    <t>03-08-1999 00:00:00</t>
  </si>
  <si>
    <t>08-08-2011 00:00:00</t>
  </si>
  <si>
    <t>26371973</t>
  </si>
  <si>
    <t>МУП "Фрунзенское ЖКХ"</t>
  </si>
  <si>
    <t>3428086671</t>
  </si>
  <si>
    <t>26379742</t>
  </si>
  <si>
    <t>МУП "Фрунзенское" Среднеахтубинского района</t>
  </si>
  <si>
    <t>3428983992</t>
  </si>
  <si>
    <t>09-08-2004 00:00:00</t>
  </si>
  <si>
    <t>09-09-2010 00:00:00</t>
  </si>
  <si>
    <t>27774715</t>
  </si>
  <si>
    <t>МУП "Хоперская вода"</t>
  </si>
  <si>
    <t>3420011900</t>
  </si>
  <si>
    <t>12-07-2012 00:00:00</t>
  </si>
  <si>
    <t>30942636</t>
  </si>
  <si>
    <t>МУП "Ширяевское ЖКХ"</t>
  </si>
  <si>
    <t>3455053160</t>
  </si>
  <si>
    <t>26783172</t>
  </si>
  <si>
    <t>МУП ЖКХ "Большечапурниковское коммунальное хозяйство"</t>
  </si>
  <si>
    <t>3426012811</t>
  </si>
  <si>
    <t>25-09-2008 00:00:00</t>
  </si>
  <si>
    <t>26608760</t>
  </si>
  <si>
    <t>МУП ЖКХ "Кировское КХ"</t>
  </si>
  <si>
    <t>3426013290</t>
  </si>
  <si>
    <t>29-09-2009 00:00:00</t>
  </si>
  <si>
    <t>26371921</t>
  </si>
  <si>
    <t>МУП ЖКХ "Купцовское"</t>
  </si>
  <si>
    <t>3414014518</t>
  </si>
  <si>
    <t>14-09-2000 00:00:00</t>
  </si>
  <si>
    <t>21-08-2013 00:00:00</t>
  </si>
  <si>
    <t>28869031</t>
  </si>
  <si>
    <t>26371920</t>
  </si>
  <si>
    <t>МУП ЖКХ "Мокро-Ольховское"</t>
  </si>
  <si>
    <t>3414014483</t>
  </si>
  <si>
    <t>29-08-2000 00:00:00</t>
  </si>
  <si>
    <t>26-12-2012 00:00:00</t>
  </si>
  <si>
    <t>26409389</t>
  </si>
  <si>
    <t>МУП ЖКХ "Попковское"  Попковского сельского поселения</t>
  </si>
  <si>
    <t>3414015134</t>
  </si>
  <si>
    <t>10-07-2003 00:00:00</t>
  </si>
  <si>
    <t>26571274</t>
  </si>
  <si>
    <t>МУП ЖКХ "Райгородское КХ"</t>
  </si>
  <si>
    <t>3426012709</t>
  </si>
  <si>
    <t>28-10-2010 00:00:00</t>
  </si>
  <si>
    <t>26371929</t>
  </si>
  <si>
    <t>МУП Ильичевского сельского поселения "Родник"</t>
  </si>
  <si>
    <t>3415069132</t>
  </si>
  <si>
    <t>21-01-2008 00:00:00</t>
  </si>
  <si>
    <t>30988323</t>
  </si>
  <si>
    <t>МУП КХ "Верхний Балыклей"</t>
  </si>
  <si>
    <t>3454004379</t>
  </si>
  <si>
    <t>15-08-2017 00:00:00</t>
  </si>
  <si>
    <t>28421533</t>
  </si>
  <si>
    <t>МУП КХ "Зеленый"</t>
  </si>
  <si>
    <t>3454000222</t>
  </si>
  <si>
    <t>13-03-2013 00:00:00</t>
  </si>
  <si>
    <t>03-08-2017 00:00:00</t>
  </si>
  <si>
    <t>26408480</t>
  </si>
  <si>
    <t>МУП КХ "Кондрашёвское "</t>
  </si>
  <si>
    <t>3408009051</t>
  </si>
  <si>
    <t>28534805</t>
  </si>
  <si>
    <t>МУП КХ "Ляпичевское"</t>
  </si>
  <si>
    <t>26408453</t>
  </si>
  <si>
    <t>МУП КХ "Нижнечирский"</t>
  </si>
  <si>
    <t>3430032730</t>
  </si>
  <si>
    <t>09-10-2002 00:00:00</t>
  </si>
  <si>
    <t>30388145</t>
  </si>
  <si>
    <t>МУП КХ "Приморск"</t>
  </si>
  <si>
    <t>3454002445</t>
  </si>
  <si>
    <t>07-06-2015 00:00:00</t>
  </si>
  <si>
    <t>26371913</t>
  </si>
  <si>
    <t>МУП КХ "Приморское"</t>
  </si>
  <si>
    <t>3409012755</t>
  </si>
  <si>
    <t>03-07-2008 00:00:00</t>
  </si>
  <si>
    <t>04-06-2013 00:00:00</t>
  </si>
  <si>
    <t>28791855</t>
  </si>
  <si>
    <t>27918001</t>
  </si>
  <si>
    <t>МУП Коммунальное хозяйство "Быково"</t>
  </si>
  <si>
    <t>3402006625</t>
  </si>
  <si>
    <t>340201001</t>
  </si>
  <si>
    <t>26-04-2012 00:00:00</t>
  </si>
  <si>
    <t>27969908</t>
  </si>
  <si>
    <t>МУП Светлоярского муниципального района Волгоградской области "Светлоярский ВодоКанал"</t>
  </si>
  <si>
    <t>3458001509</t>
  </si>
  <si>
    <t>06-08-2015 00:00:00</t>
  </si>
  <si>
    <t>18-09-2017 00:00:00</t>
  </si>
  <si>
    <t>26371986</t>
  </si>
  <si>
    <t>МУП г. Камышина "ПУВКХ"</t>
  </si>
  <si>
    <t>3436000413</t>
  </si>
  <si>
    <t>343601001</t>
  </si>
  <si>
    <t>19-05-1992 00:00:00</t>
  </si>
  <si>
    <t>28053748</t>
  </si>
  <si>
    <t>МУП городского поселения г.Котово "Водоканал"</t>
  </si>
  <si>
    <t>3414016635</t>
  </si>
  <si>
    <t>26371927</t>
  </si>
  <si>
    <t>МУП гп. г. Ленинск "ЖКС"</t>
  </si>
  <si>
    <t>3415013228</t>
  </si>
  <si>
    <t>26382266</t>
  </si>
  <si>
    <t>МУП коммунального обслуживания</t>
  </si>
  <si>
    <t>3424008030</t>
  </si>
  <si>
    <t>06-12-1999 00:00:00</t>
  </si>
  <si>
    <t>27651150</t>
  </si>
  <si>
    <t>Муниципальное бюджетное  учреждение по эксплуатации Заволжского группового водопровода Переименована от (МУ  Заволжского группового водопровода)</t>
  </si>
  <si>
    <t>01-03-2013 00:00:00</t>
  </si>
  <si>
    <t>26379725</t>
  </si>
  <si>
    <t>Муниципальное унитарное предприятие администрации городского поселения г. Котово "Водопроводно-канализационное хозяйство"</t>
  </si>
  <si>
    <t>3414014878</t>
  </si>
  <si>
    <t>02-07-2002 00:00:00</t>
  </si>
  <si>
    <t>29-03-2012 00:00:00</t>
  </si>
  <si>
    <t>27683456</t>
  </si>
  <si>
    <t>Муниципальное учреждение "Жилищно-коммунальное хозяйство и благоустройство Тарапатинского сельского поселения</t>
  </si>
  <si>
    <t>30439639</t>
  </si>
  <si>
    <t>НДТ "Козловское"</t>
  </si>
  <si>
    <t>3425007512</t>
  </si>
  <si>
    <t>24-06-2011 00:00:00</t>
  </si>
  <si>
    <t>30856327</t>
  </si>
  <si>
    <t>НДТ "Лемешкинское"</t>
  </si>
  <si>
    <t>3425004631</t>
  </si>
  <si>
    <t>18-03-2005 00:00:00</t>
  </si>
  <si>
    <t>28151562</t>
  </si>
  <si>
    <t>НОТ " Амовское"</t>
  </si>
  <si>
    <t>3419404053</t>
  </si>
  <si>
    <t>26371897</t>
  </si>
  <si>
    <t>НОТ "Березовское"</t>
  </si>
  <si>
    <t>3404002665</t>
  </si>
  <si>
    <t>30366005</t>
  </si>
  <si>
    <t>НОТ "Бочаровское"</t>
  </si>
  <si>
    <t>3419009977</t>
  </si>
  <si>
    <t>28-03-2006 00:00:00</t>
  </si>
  <si>
    <t>27793318</t>
  </si>
  <si>
    <t>НОТ "Быковское"</t>
  </si>
  <si>
    <t>3402010477</t>
  </si>
  <si>
    <t>01-06-2012 00:00:00</t>
  </si>
  <si>
    <t>27969787</t>
  </si>
  <si>
    <t>НОТ "Горбатовское"</t>
  </si>
  <si>
    <t>3427101920</t>
  </si>
  <si>
    <t>28423085</t>
  </si>
  <si>
    <t>НОТ "Деминское"</t>
  </si>
  <si>
    <t>3419404060</t>
  </si>
  <si>
    <t>04-09-2002 00:00:00</t>
  </si>
  <si>
    <t>28053637</t>
  </si>
  <si>
    <t>НОТ "Зеленый"</t>
  </si>
  <si>
    <t>3402000278</t>
  </si>
  <si>
    <t>30-08-2013 00:00:00</t>
  </si>
  <si>
    <t>28507173</t>
  </si>
  <si>
    <t>НОТ "Исток"</t>
  </si>
  <si>
    <t>3431007768</t>
  </si>
  <si>
    <t>28-02-2011 00:00:00</t>
  </si>
  <si>
    <t>20-01-2017 00:00:00</t>
  </si>
  <si>
    <t>28507182</t>
  </si>
  <si>
    <t>3431007687</t>
  </si>
  <si>
    <t>06-11-2008 00:00:00</t>
  </si>
  <si>
    <t>21-02-2017 00:00:00</t>
  </si>
  <si>
    <t>26609792</t>
  </si>
  <si>
    <t>НОТ "Красноярское"</t>
  </si>
  <si>
    <t>3413900383</t>
  </si>
  <si>
    <t>18-06-2003 00:00:00</t>
  </si>
  <si>
    <t>28868997</t>
  </si>
  <si>
    <t>НОТ "Луговопролейское"</t>
  </si>
  <si>
    <t>3402010420</t>
  </si>
  <si>
    <t>30909009</t>
  </si>
  <si>
    <t>НОТ "Наголенское"</t>
  </si>
  <si>
    <t>3413900400</t>
  </si>
  <si>
    <t>15-07-2003 00:00:00</t>
  </si>
  <si>
    <t>29646552</t>
  </si>
  <si>
    <t>НОТ "Новокиевское"</t>
  </si>
  <si>
    <t>3419404007</t>
  </si>
  <si>
    <t>03-09-2002 00:00:00</t>
  </si>
  <si>
    <t>28151047</t>
  </si>
  <si>
    <t>НОТ "Новоникольское"</t>
  </si>
  <si>
    <t>3402010364</t>
  </si>
  <si>
    <t>22-01-2003 00:00:00</t>
  </si>
  <si>
    <t>26371895</t>
  </si>
  <si>
    <t>НОТ "Ореховское"</t>
  </si>
  <si>
    <t>3404002640</t>
  </si>
  <si>
    <t>28151553</t>
  </si>
  <si>
    <t>НОТ "Панфиловское"</t>
  </si>
  <si>
    <t>3419008660</t>
  </si>
  <si>
    <t>21-10-2015 00:00:00</t>
  </si>
  <si>
    <t>28985270</t>
  </si>
  <si>
    <t>НОТ "Песчановское"</t>
  </si>
  <si>
    <t>3427102169</t>
  </si>
  <si>
    <t>24-06-2004 00:00:00</t>
  </si>
  <si>
    <t>30898106</t>
  </si>
  <si>
    <t>НОТ "Пимено-Чернянское"</t>
  </si>
  <si>
    <t>3413900489</t>
  </si>
  <si>
    <t>29-12-2003 00:00:00</t>
  </si>
  <si>
    <t>27952471</t>
  </si>
  <si>
    <t>НОТ "Победа"</t>
  </si>
  <si>
    <t>3402010332</t>
  </si>
  <si>
    <t>16-12-2002 00:00:00</t>
  </si>
  <si>
    <t>25-08-2016 00:00:00</t>
  </si>
  <si>
    <t>30903587</t>
  </si>
  <si>
    <t>НОТ "Семиченское"</t>
  </si>
  <si>
    <t>3413900432</t>
  </si>
  <si>
    <t>27970005</t>
  </si>
  <si>
    <t>НОТ "Черкесовское"</t>
  </si>
  <si>
    <t>3419009014</t>
  </si>
  <si>
    <t>22-07-2003 00:00:00</t>
  </si>
  <si>
    <t>26371942</t>
  </si>
  <si>
    <t>НП "Исток-5"</t>
  </si>
  <si>
    <t>3418102370</t>
  </si>
  <si>
    <t>26-05-2008 00:00:00</t>
  </si>
  <si>
    <t>26636867</t>
  </si>
  <si>
    <t>НП "Пронинское"</t>
  </si>
  <si>
    <t>3427007275</t>
  </si>
  <si>
    <t>25-01-2007 00:00:00</t>
  </si>
  <si>
    <t>13-01-2012 00:00:00</t>
  </si>
  <si>
    <t>27970056</t>
  </si>
  <si>
    <t>НП "Трясиновское"</t>
  </si>
  <si>
    <t>3427007116</t>
  </si>
  <si>
    <t>12-07-2006 00:00:00</t>
  </si>
  <si>
    <t>28053799</t>
  </si>
  <si>
    <t>НСОТ "Катасоновское"</t>
  </si>
  <si>
    <t>3416091035</t>
  </si>
  <si>
    <t>30-03-2004 00:00:00</t>
  </si>
  <si>
    <t>01-02-2018 00:00:00</t>
  </si>
  <si>
    <t>26371899</t>
  </si>
  <si>
    <t>НСОТ "Краснинское"</t>
  </si>
  <si>
    <t>3404002680</t>
  </si>
  <si>
    <t>26371896</t>
  </si>
  <si>
    <t>НСОТ "Лобойковское"</t>
  </si>
  <si>
    <t>3404002658</t>
  </si>
  <si>
    <t>26371891</t>
  </si>
  <si>
    <t>НСОТ "Профсоюзненское"</t>
  </si>
  <si>
    <t>3404002601</t>
  </si>
  <si>
    <t>340401004</t>
  </si>
  <si>
    <t>26322215</t>
  </si>
  <si>
    <t>ОАО "Волгограднефтемаш"</t>
  </si>
  <si>
    <t>3446003396</t>
  </si>
  <si>
    <t>02-08-1993 00:00:00</t>
  </si>
  <si>
    <t>07-10-2015 00:00:00</t>
  </si>
  <si>
    <t>26322223</t>
  </si>
  <si>
    <t>ОАО "Волгоградский завод железобетонных изделий №1"</t>
  </si>
  <si>
    <t>3443009752</t>
  </si>
  <si>
    <t>344301001</t>
  </si>
  <si>
    <t>10-12-1992 00:00:00</t>
  </si>
  <si>
    <t>26786690</t>
  </si>
  <si>
    <t>ОАО "Еланский маслосыркомбинат"</t>
  </si>
  <si>
    <t>3406000261</t>
  </si>
  <si>
    <t>06-12-2002 00:00:00</t>
  </si>
  <si>
    <t>27971634</t>
  </si>
  <si>
    <t>ОАО "Сиротинское"</t>
  </si>
  <si>
    <t>3408010089</t>
  </si>
  <si>
    <t>31-12-2008 00:00:00</t>
  </si>
  <si>
    <t>26559718</t>
  </si>
  <si>
    <t>ОАО "Старополтавское многоотраслевое производственное объединение коммунального хозяйства"</t>
  </si>
  <si>
    <t>3429032076</t>
  </si>
  <si>
    <t>28176442</t>
  </si>
  <si>
    <t>ОНО "Вишняковское"</t>
  </si>
  <si>
    <t>3431050837</t>
  </si>
  <si>
    <t>28075520</t>
  </si>
  <si>
    <t>ОНТ "Бобровское"</t>
  </si>
  <si>
    <t>3427008208</t>
  </si>
  <si>
    <t>30982704</t>
  </si>
  <si>
    <t>ОНТ "Бойковское"</t>
  </si>
  <si>
    <t>3405010549</t>
  </si>
  <si>
    <t>27952438</t>
  </si>
  <si>
    <t>ОНТ "Водолей"</t>
  </si>
  <si>
    <t>3427008286</t>
  </si>
  <si>
    <t>04-05-2012 00:00:00</t>
  </si>
  <si>
    <t>28176430</t>
  </si>
  <si>
    <t>3431005930</t>
  </si>
  <si>
    <t>28007639</t>
  </si>
  <si>
    <t>ОНТ "Волгарь"</t>
  </si>
  <si>
    <t>3405010130</t>
  </si>
  <si>
    <t>26609683</t>
  </si>
  <si>
    <t>ОНТ "Гмелинское"</t>
  </si>
  <si>
    <t>3429030343</t>
  </si>
  <si>
    <t>08-07-2004 00:00:00</t>
  </si>
  <si>
    <t>22-04-2011 00:00:00</t>
  </si>
  <si>
    <t>28053618</t>
  </si>
  <si>
    <t>30851199</t>
  </si>
  <si>
    <t>ОНТ "Горнопролейское"</t>
  </si>
  <si>
    <t>3405010108</t>
  </si>
  <si>
    <t>26-03-2006 00:00:00</t>
  </si>
  <si>
    <t>29645776</t>
  </si>
  <si>
    <t>ОНТ "Исток"</t>
  </si>
  <si>
    <t>3427008230</t>
  </si>
  <si>
    <t>28-06-2011 00:00:00</t>
  </si>
  <si>
    <t>26609745</t>
  </si>
  <si>
    <t>ОНТ "Кановское"</t>
  </si>
  <si>
    <t>3429030336</t>
  </si>
  <si>
    <t>05-07-2004 00:00:00</t>
  </si>
  <si>
    <t>21-04-2011 00:00:00</t>
  </si>
  <si>
    <t>27969858</t>
  </si>
  <si>
    <t>28501350</t>
  </si>
  <si>
    <t>ОНТ "Клетско-Почтовское"</t>
  </si>
  <si>
    <t>3427008198</t>
  </si>
  <si>
    <t>17-02-2011 00:00:00</t>
  </si>
  <si>
    <t>28053688</t>
  </si>
  <si>
    <t>ОНТ "Краснопахаревское"</t>
  </si>
  <si>
    <t>3403019465</t>
  </si>
  <si>
    <t>28157877</t>
  </si>
  <si>
    <t>ОНТ "Красный Яр"</t>
  </si>
  <si>
    <t>3429030199</t>
  </si>
  <si>
    <t>17-04-2003 00:00:00</t>
  </si>
  <si>
    <t>29-04-2016 00:00:00</t>
  </si>
  <si>
    <t>28869052</t>
  </si>
  <si>
    <t>ОНТ "Крутовское"</t>
  </si>
  <si>
    <t>3427008092</t>
  </si>
  <si>
    <t>13-01-2015 00:00:00</t>
  </si>
  <si>
    <t>27969746</t>
  </si>
  <si>
    <t>ОНТ "Лозновское"</t>
  </si>
  <si>
    <t>3405010316</t>
  </si>
  <si>
    <t>27969756</t>
  </si>
  <si>
    <t>ОНТ "Малоивановское"</t>
  </si>
  <si>
    <t>3405010122</t>
  </si>
  <si>
    <t>28869008</t>
  </si>
  <si>
    <t>ОНТ "Пичуга"</t>
  </si>
  <si>
    <t>3405010250</t>
  </si>
  <si>
    <t>28053700</t>
  </si>
  <si>
    <t>ОНТ "Прямобалкинское"</t>
  </si>
  <si>
    <t>3405010242</t>
  </si>
  <si>
    <t>28868963</t>
  </si>
  <si>
    <t>ОНТ "Ручеёк"</t>
  </si>
  <si>
    <t>3412302366</t>
  </si>
  <si>
    <t>28-03-2011 00:00:00</t>
  </si>
  <si>
    <t>27164682</t>
  </si>
  <si>
    <t>ОНТ "Ручеек"</t>
  </si>
  <si>
    <t>3403018912</t>
  </si>
  <si>
    <t>01-03-2004 00:00:00</t>
  </si>
  <si>
    <t>16-05-2012 00:00:00</t>
  </si>
  <si>
    <t>28221823</t>
  </si>
  <si>
    <t>ОНТ "Солоновское"</t>
  </si>
  <si>
    <t>3430033042</t>
  </si>
  <si>
    <t>26609949</t>
  </si>
  <si>
    <t>ОНТ "Тихановское"</t>
  </si>
  <si>
    <t>3429030311</t>
  </si>
  <si>
    <t>20-05-2004 00:00:00</t>
  </si>
  <si>
    <t>28882974</t>
  </si>
  <si>
    <t>ОНТ "Хохлачевскаое"</t>
  </si>
  <si>
    <t>3427008215</t>
  </si>
  <si>
    <t>10-03-2011 00:00:00</t>
  </si>
  <si>
    <t>28053607</t>
  </si>
  <si>
    <t>ОНТ "Хуторянка"</t>
  </si>
  <si>
    <t>3419010852</t>
  </si>
  <si>
    <t>24-12-2015 00:00:00</t>
  </si>
  <si>
    <t>28151570</t>
  </si>
  <si>
    <t>ОНТ "Царицынское"</t>
  </si>
  <si>
    <t>3403018905</t>
  </si>
  <si>
    <t>30804720</t>
  </si>
  <si>
    <t>3427007420</t>
  </si>
  <si>
    <t>12-07-2007 00:00:00</t>
  </si>
  <si>
    <t>26837687</t>
  </si>
  <si>
    <t>ООО " ЖКХ Городищенское"</t>
  </si>
  <si>
    <t>3403023454</t>
  </si>
  <si>
    <t>11-10-2007 00:00:00</t>
  </si>
  <si>
    <t>26837691</t>
  </si>
  <si>
    <t>ООО " Жилстройсервис"</t>
  </si>
  <si>
    <t>3403023479</t>
  </si>
  <si>
    <t>24-11-2008 00:00:00</t>
  </si>
  <si>
    <t>26837695</t>
  </si>
  <si>
    <t>ООО " Жилфонд"</t>
  </si>
  <si>
    <t>3403027530</t>
  </si>
  <si>
    <t>01-09-2010 00:00:00</t>
  </si>
  <si>
    <t>28151193</t>
  </si>
  <si>
    <t>ООО " Управляющая компания №1"</t>
  </si>
  <si>
    <t>3444172984</t>
  </si>
  <si>
    <t>28435831</t>
  </si>
  <si>
    <t>ООО "Аквастрой"</t>
  </si>
  <si>
    <t>3436014656</t>
  </si>
  <si>
    <t>04-08-2004 00:00:00</t>
  </si>
  <si>
    <t>28270454</t>
  </si>
  <si>
    <t>ООО "Алексеевское"</t>
  </si>
  <si>
    <t>3401007200</t>
  </si>
  <si>
    <t>06-07-2009 00:00:00</t>
  </si>
  <si>
    <t>28135864</t>
  </si>
  <si>
    <t>ООО "Алексиковское ЖКХ"</t>
  </si>
  <si>
    <t>3420011667</t>
  </si>
  <si>
    <t>26582102</t>
  </si>
  <si>
    <t>ООО "Ангелина"</t>
  </si>
  <si>
    <t>3402010910</t>
  </si>
  <si>
    <t>12-01-2006 00:00:00</t>
  </si>
  <si>
    <t>26371915</t>
  </si>
  <si>
    <t>ООО "Антиповское благоустройство и жилищно-коммунальное хозяйство"</t>
  </si>
  <si>
    <t>3410103421</t>
  </si>
  <si>
    <t>09-10-2007 00:00:00</t>
  </si>
  <si>
    <t>28176064</t>
  </si>
  <si>
    <t>ООО "БИВ"</t>
  </si>
  <si>
    <t>3441034217</t>
  </si>
  <si>
    <t>344101001</t>
  </si>
  <si>
    <t>26409337</t>
  </si>
  <si>
    <t>ООО "Большечапурниковское КХ"</t>
  </si>
  <si>
    <t>3426010860</t>
  </si>
  <si>
    <t>27-04-2005 00:00:00</t>
  </si>
  <si>
    <t>26371881</t>
  </si>
  <si>
    <t>ООО "Быковское райкомхоз"</t>
  </si>
  <si>
    <t>3402010967</t>
  </si>
  <si>
    <t>29-03-2006 00:00:00</t>
  </si>
  <si>
    <t>20-03-2013 00:00:00</t>
  </si>
  <si>
    <t>26371879</t>
  </si>
  <si>
    <t>ООО "Бытовик"</t>
  </si>
  <si>
    <t>3401006380</t>
  </si>
  <si>
    <t>29-03-2010 00:00:00</t>
  </si>
  <si>
    <t>26606477</t>
  </si>
  <si>
    <t>ООО "Виктория"</t>
  </si>
  <si>
    <t>3422009247</t>
  </si>
  <si>
    <t>26371969</t>
  </si>
  <si>
    <t>ООО "Водник"</t>
  </si>
  <si>
    <t>3423019022</t>
  </si>
  <si>
    <t>05-05-2004 00:00:00</t>
  </si>
  <si>
    <t>26610450</t>
  </si>
  <si>
    <t>ООО "Водоканал"</t>
  </si>
  <si>
    <t>3439009284</t>
  </si>
  <si>
    <t>343901001</t>
  </si>
  <si>
    <t>04-03-2009 00:00:00</t>
  </si>
  <si>
    <t>26382238</t>
  </si>
  <si>
    <t>ООО "Водоканалсервис"</t>
  </si>
  <si>
    <t>3403022010</t>
  </si>
  <si>
    <t>07-11-2006 00:00:00</t>
  </si>
  <si>
    <t>21-11-2012 00:00:00</t>
  </si>
  <si>
    <t>26582061</t>
  </si>
  <si>
    <t>ООО "Водолей"</t>
  </si>
  <si>
    <t>3402010893</t>
  </si>
  <si>
    <t>26595067</t>
  </si>
  <si>
    <t>ООО "Водопроводно-канализационное хозяйство г. Жирновск"</t>
  </si>
  <si>
    <t>3407111334</t>
  </si>
  <si>
    <t>28-04-2010 00:00:00</t>
  </si>
  <si>
    <t>30-03-2016 00:00:00</t>
  </si>
  <si>
    <t>27969938</t>
  </si>
  <si>
    <t>ООО "Водопроводные сети города Урюпинска"</t>
  </si>
  <si>
    <t>3438010248</t>
  </si>
  <si>
    <t>26371989</t>
  </si>
  <si>
    <t>ООО "Водоснабжение"</t>
  </si>
  <si>
    <t>3439008192</t>
  </si>
  <si>
    <t>06-05-2006 00:00:00</t>
  </si>
  <si>
    <t>26786728</t>
  </si>
  <si>
    <t>ООО "Водотеплотехника"</t>
  </si>
  <si>
    <t>3414016434</t>
  </si>
  <si>
    <t>27-07-2007 00:00:00</t>
  </si>
  <si>
    <t>28003092</t>
  </si>
  <si>
    <t>ООО "Водстрой - 1"</t>
  </si>
  <si>
    <t>3402000895</t>
  </si>
  <si>
    <t>26634967</t>
  </si>
  <si>
    <t>ООО "Водстройсервис"</t>
  </si>
  <si>
    <t>3444181241</t>
  </si>
  <si>
    <t>21-10-2010 00:00:00</t>
  </si>
  <si>
    <t>28053629</t>
  </si>
  <si>
    <t>3457000742</t>
  </si>
  <si>
    <t>345701100</t>
  </si>
  <si>
    <t>28053815</t>
  </si>
  <si>
    <t>ООО "Волга-лан"</t>
  </si>
  <si>
    <t>3444168843</t>
  </si>
  <si>
    <t>02-10-2013 00:00:00</t>
  </si>
  <si>
    <t>30345941</t>
  </si>
  <si>
    <t>ООО "Волгоградская ГРЭС"</t>
  </si>
  <si>
    <t>3461056522</t>
  </si>
  <si>
    <t>346101001</t>
  </si>
  <si>
    <t>30-04-2015 00:00:00</t>
  </si>
  <si>
    <t>28977019</t>
  </si>
  <si>
    <t>ООО "Волжская вода"</t>
  </si>
  <si>
    <t>3435309907</t>
  </si>
  <si>
    <t>14-02-2014 00:00:00</t>
  </si>
  <si>
    <t>26371965</t>
  </si>
  <si>
    <t>ООО "Гуровский ВК"</t>
  </si>
  <si>
    <t>3422008807</t>
  </si>
  <si>
    <t>28-04-2007 00:00:00</t>
  </si>
  <si>
    <t>26581391</t>
  </si>
  <si>
    <t>ООО "ЖКХ "Захоперский"</t>
  </si>
  <si>
    <t>3401007400</t>
  </si>
  <si>
    <t>09-04-2010 00:00:00</t>
  </si>
  <si>
    <t>26609176</t>
  </si>
  <si>
    <t>ООО "ЖилКом Ахтуба"</t>
  </si>
  <si>
    <t>3428001660</t>
  </si>
  <si>
    <t>09-07-2010 00:00:00</t>
  </si>
  <si>
    <t>21-12-2012 00:00:00</t>
  </si>
  <si>
    <t>26371894</t>
  </si>
  <si>
    <t>ООО "ЖилКомСервис"</t>
  </si>
  <si>
    <t>3404002633</t>
  </si>
  <si>
    <t>26371900</t>
  </si>
  <si>
    <t>3404002697</t>
  </si>
  <si>
    <t>26593653</t>
  </si>
  <si>
    <t>3404005264</t>
  </si>
  <si>
    <t>29-04-2008 00:00:00</t>
  </si>
  <si>
    <t>31-12-2011 00:00:00</t>
  </si>
  <si>
    <t>26407724</t>
  </si>
  <si>
    <t>ООО "Жилищная эксплуатационная контора"</t>
  </si>
  <si>
    <t>3444156661</t>
  </si>
  <si>
    <t>11-03-2008 00:00:00</t>
  </si>
  <si>
    <t>26606736</t>
  </si>
  <si>
    <t>ООО "Жилье-Сервис"</t>
  </si>
  <si>
    <t>3423023808</t>
  </si>
  <si>
    <t>28-05-2009 00:00:00</t>
  </si>
  <si>
    <t>26379736</t>
  </si>
  <si>
    <t>ООО "Заречное"</t>
  </si>
  <si>
    <t>3426011590</t>
  </si>
  <si>
    <t>05-06-2006 00:00:00</t>
  </si>
  <si>
    <t>17-08-2011 00:00:00</t>
  </si>
  <si>
    <t>26823848</t>
  </si>
  <si>
    <t>ООО "Заречное-Тепловые сети"</t>
  </si>
  <si>
    <t>3426013886</t>
  </si>
  <si>
    <t>02-12-2010 00:00:00</t>
  </si>
  <si>
    <t>28873309</t>
  </si>
  <si>
    <t>ООО "Заречное-водопровод"</t>
  </si>
  <si>
    <t>3426013879</t>
  </si>
  <si>
    <t>26593832</t>
  </si>
  <si>
    <t>ООО "Зелёновское"</t>
  </si>
  <si>
    <t>3402011047</t>
  </si>
  <si>
    <t>02-05-2006 00:00:00</t>
  </si>
  <si>
    <t>06-02-2013 00:00:00</t>
  </si>
  <si>
    <t>26409261</t>
  </si>
  <si>
    <t>ООО "Кленовский коммунальщик"</t>
  </si>
  <si>
    <t>3407110475</t>
  </si>
  <si>
    <t>18-09-2008 00:00:00</t>
  </si>
  <si>
    <t>26-06-2012 00:00:00</t>
  </si>
  <si>
    <t>26371919</t>
  </si>
  <si>
    <t>ООО "Коммуналсервис"</t>
  </si>
  <si>
    <t>3413008913</t>
  </si>
  <si>
    <t>27-02-2006 00:00:00</t>
  </si>
  <si>
    <t>27-11-2013 00:00:00</t>
  </si>
  <si>
    <t>26572741</t>
  </si>
  <si>
    <t>ООО "Коммунальная Кампания"</t>
  </si>
  <si>
    <t>3403022242</t>
  </si>
  <si>
    <t>09-01-2007 00:00:00</t>
  </si>
  <si>
    <t>01-07-2010 00:00:00</t>
  </si>
  <si>
    <t>26584595</t>
  </si>
  <si>
    <t>ООО "Коммунальное предприятие"</t>
  </si>
  <si>
    <t>3403025162</t>
  </si>
  <si>
    <t>29-01-2009 00:00:00</t>
  </si>
  <si>
    <t>26626629</t>
  </si>
  <si>
    <t>ООО "Коммунальное хозяйство "Варваровское"</t>
  </si>
  <si>
    <t>3409013886</t>
  </si>
  <si>
    <t>22-09-2010 00:00:00</t>
  </si>
  <si>
    <t>26379705</t>
  </si>
  <si>
    <t>ООО "Коммунальное хозяйство Каменское"</t>
  </si>
  <si>
    <t>3403022267</t>
  </si>
  <si>
    <t>26407721</t>
  </si>
  <si>
    <t>ООО "Коммунальное хозяйство п. Каменный"</t>
  </si>
  <si>
    <t>3403025130</t>
  </si>
  <si>
    <t>27871625</t>
  </si>
  <si>
    <t>ООО "Коммунальные сети"</t>
  </si>
  <si>
    <t>3408010836</t>
  </si>
  <si>
    <t>26382237</t>
  </si>
  <si>
    <t>ООО "Коммунальные системы"</t>
  </si>
  <si>
    <t>3403020069</t>
  </si>
  <si>
    <t>12-05-2010 00:00:00</t>
  </si>
  <si>
    <t>27969868</t>
  </si>
  <si>
    <t>ООО "Коммунальщик"</t>
  </si>
  <si>
    <t>3428004245</t>
  </si>
  <si>
    <t>24-04-2012 00:00:00</t>
  </si>
  <si>
    <t>26826289</t>
  </si>
  <si>
    <t>3426013607</t>
  </si>
  <si>
    <t>13-12-2013 00:00:00</t>
  </si>
  <si>
    <t>26371984</t>
  </si>
  <si>
    <t>3433100378</t>
  </si>
  <si>
    <t>12-02-2004 00:00:00</t>
  </si>
  <si>
    <t>26823843</t>
  </si>
  <si>
    <t>ООО "Комсомольское ЖКХ"</t>
  </si>
  <si>
    <t>3420011650</t>
  </si>
  <si>
    <t>29-12-2010 00:00:00</t>
  </si>
  <si>
    <t>28981456</t>
  </si>
  <si>
    <t>ООО "Концессии водоснабжения"</t>
  </si>
  <si>
    <t>3460019060</t>
  </si>
  <si>
    <t>346001001</t>
  </si>
  <si>
    <t>16-11-2014 00:00:00</t>
  </si>
  <si>
    <t>27612084</t>
  </si>
  <si>
    <t>ООО "Котово Водоканал"</t>
  </si>
  <si>
    <t>3414505114</t>
  </si>
  <si>
    <t>24-05-2011 00:00:00</t>
  </si>
  <si>
    <t>30829157</t>
  </si>
  <si>
    <t>ООО "ЛУКОЙЛ-Волгограднефтепереработка"</t>
  </si>
  <si>
    <t>3448017919</t>
  </si>
  <si>
    <t>997150001</t>
  </si>
  <si>
    <t>20-06-1997 00:00:00</t>
  </si>
  <si>
    <t>26413215</t>
  </si>
  <si>
    <t>ООО "ЛУКОЙЛ-ЭНЕРГОСЕТИ"</t>
  </si>
  <si>
    <t>5260230051</t>
  </si>
  <si>
    <t>525350001</t>
  </si>
  <si>
    <t>26407725</t>
  </si>
  <si>
    <t>ООО "Ленинский ВодоКанал"</t>
  </si>
  <si>
    <t>3415069189</t>
  </si>
  <si>
    <t>09-04-2008 00:00:00</t>
  </si>
  <si>
    <t>26636865</t>
  </si>
  <si>
    <t>ООО "Монтажник"</t>
  </si>
  <si>
    <t>3419007458</t>
  </si>
  <si>
    <t>02-07-1999 00:00:00</t>
  </si>
  <si>
    <t>26407733</t>
  </si>
  <si>
    <t>ООО "Николаевское городское коммунальное хозяйство"</t>
  </si>
  <si>
    <t>3418102483</t>
  </si>
  <si>
    <t>29-09-2008 00:00:00</t>
  </si>
  <si>
    <t>26823733</t>
  </si>
  <si>
    <t>ООО "Новониколаевский Водоканал"</t>
  </si>
  <si>
    <t>3420011530</t>
  </si>
  <si>
    <t>05-10-2010 00:00:00</t>
  </si>
  <si>
    <t>07-02-2017 00:00:00</t>
  </si>
  <si>
    <t>30952536</t>
  </si>
  <si>
    <t>ООО "Осока - Лик" (филиал "Осока - Лик Водоканал")</t>
  </si>
  <si>
    <t>7702316304</t>
  </si>
  <si>
    <t>345843002</t>
  </si>
  <si>
    <t>26409449</t>
  </si>
  <si>
    <t>ООО "ПСВС-Сервис"</t>
  </si>
  <si>
    <t>3423018974</t>
  </si>
  <si>
    <t>08-01-2004 00:00:00</t>
  </si>
  <si>
    <t>30851824</t>
  </si>
  <si>
    <t>ООО "Полином"</t>
  </si>
  <si>
    <t>3443932760</t>
  </si>
  <si>
    <t>29-10-2014 00:00:00</t>
  </si>
  <si>
    <t>27405758</t>
  </si>
  <si>
    <t>ООО "Районная энергетическая служба"</t>
  </si>
  <si>
    <t>3426012307</t>
  </si>
  <si>
    <t>26593865</t>
  </si>
  <si>
    <t>ООО "Рассвет"</t>
  </si>
  <si>
    <t>3402011022</t>
  </si>
  <si>
    <t>27970081</t>
  </si>
  <si>
    <t>ООО "Ремстройторгсервис"</t>
  </si>
  <si>
    <t>3403014940</t>
  </si>
  <si>
    <t>30-12-1998 00:00:00</t>
  </si>
  <si>
    <t>26606459</t>
  </si>
  <si>
    <t>ООО "Родник"</t>
  </si>
  <si>
    <t>3422009254</t>
  </si>
  <si>
    <t>17-08-2009 00:00:00</t>
  </si>
  <si>
    <t>26582020</t>
  </si>
  <si>
    <t>3402010406</t>
  </si>
  <si>
    <t>23-04-2003 00:00:00</t>
  </si>
  <si>
    <t>26371885</t>
  </si>
  <si>
    <t>ООО "Родничок"</t>
  </si>
  <si>
    <t>3403021834</t>
  </si>
  <si>
    <t>28157891</t>
  </si>
  <si>
    <t>ООО "Рос-групп"</t>
  </si>
  <si>
    <t>3433008319</t>
  </si>
  <si>
    <t>09-10-2013 00:00:00</t>
  </si>
  <si>
    <t>26837683</t>
  </si>
  <si>
    <t>ООО "СУ - 112"</t>
  </si>
  <si>
    <t>3403027321</t>
  </si>
  <si>
    <t>22-11-2010 00:00:00</t>
  </si>
  <si>
    <t>30344132</t>
  </si>
  <si>
    <t>ООО "Санаторий Эльтон-2"</t>
  </si>
  <si>
    <t>3423020050</t>
  </si>
  <si>
    <t>08-08-2007 00:00:00</t>
  </si>
  <si>
    <t>26379737</t>
  </si>
  <si>
    <t>ООО "Серафимовичские коммунальные системы"</t>
  </si>
  <si>
    <t>3427007155</t>
  </si>
  <si>
    <t>27970096</t>
  </si>
  <si>
    <t>ООО "Сервис-Дом"</t>
  </si>
  <si>
    <t>3403029008</t>
  </si>
  <si>
    <t>26371982</t>
  </si>
  <si>
    <t>ООО "Слободской Водоканал"</t>
  </si>
  <si>
    <t>3428988912</t>
  </si>
  <si>
    <t>02-06-2008 00:00:00</t>
  </si>
  <si>
    <t>26371962</t>
  </si>
  <si>
    <t>ООО "Солодчинский ВД"</t>
  </si>
  <si>
    <t>3422007930</t>
  </si>
  <si>
    <t>30831986</t>
  </si>
  <si>
    <t>ООО "Спецмашстрой"</t>
  </si>
  <si>
    <t>3454001530</t>
  </si>
  <si>
    <t>07-08-2014 00:00:00</t>
  </si>
  <si>
    <t>31225048</t>
  </si>
  <si>
    <t>ООО "Спецмеханизация"</t>
  </si>
  <si>
    <t>3454004731</t>
  </si>
  <si>
    <t>27971666</t>
  </si>
  <si>
    <t>ООО "Строй-Пластерм"</t>
  </si>
  <si>
    <t>3436108350</t>
  </si>
  <si>
    <t>26-08-2010 00:00:00</t>
  </si>
  <si>
    <t>26625266</t>
  </si>
  <si>
    <t>ООО "Суровикинский Водоканал"</t>
  </si>
  <si>
    <t>3430009836</t>
  </si>
  <si>
    <t>26527437</t>
  </si>
  <si>
    <t>ООО "Теплосервис"</t>
  </si>
  <si>
    <t>3421003595</t>
  </si>
  <si>
    <t>25-12-2008 00:00:00</t>
  </si>
  <si>
    <t>28872837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</si>
  <si>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</si>
  <si>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</si>
  <si>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</si>
  <si>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</si>
  <si>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</si>
  <si>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</si>
  <si>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</si>
  <si>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</si>
  <si>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</si>
  <si>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</si>
  <si>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</si>
  <si>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</si>
  <si>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</si>
  <si>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</si>
  <si>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</si>
  <si>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</si>
  <si>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</si>
  <si>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</si>
  <si>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</si>
  <si>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</si>
  <si>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</si>
  <si>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</si>
  <si>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</si>
  <si>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</si>
  <si>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</si>
  <si>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</si>
  <si>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</si>
  <si>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</si>
  <si>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</si>
  <si>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</si>
  <si>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</si>
  <si>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</si>
  <si>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</si>
  <si>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</si>
  <si>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</si>
  <si>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</si>
  <si>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</si>
  <si>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</si>
  <si>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</si>
  <si>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</si>
  <si>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</si>
  <si>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</si>
  <si>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</si>
  <si>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</si>
  <si>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</si>
  <si>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</si>
  <si>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</si>
  <si>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</si>
  <si>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</si>
  <si>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</si>
  <si>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</si>
  <si>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</si>
  <si>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</si>
  <si>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</si>
  <si>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</si>
  <si>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</si>
  <si>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</si>
  <si>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</si>
  <si>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</si>
  <si>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</si>
  <si>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</si>
  <si>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</si>
  <si>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</si>
  <si>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</si>
  <si>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</si>
  <si>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</si>
  <si>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</si>
  <si>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</si>
  <si>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</si>
  <si>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</si>
  <si>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</si>
  <si>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</si>
  <si>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</si>
  <si>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</si>
  <si>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</si>
  <si>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</si>
  <si>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</si>
  <si>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</si>
  <si>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</si>
  <si>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</si>
  <si>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</si>
  <si>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</si>
  <si>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</si>
  <si>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</si>
  <si>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</si>
  <si>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</si>
  <si>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</si>
  <si>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</si>
  <si>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</si>
  <si>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</si>
  <si>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</si>
  <si>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</si>
  <si>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</si>
  <si>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</si>
  <si>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</si>
  <si>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</si>
  <si>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</si>
  <si>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</si>
  <si>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</si>
  <si>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</si>
  <si>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</si>
  <si>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</si>
  <si>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</si>
  <si>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</si>
  <si>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</si>
  <si>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</si>
  <si>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</si>
  <si>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</si>
  <si>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</si>
  <si>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</si>
  <si>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</si>
  <si>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</si>
  <si>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</si>
  <si>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</si>
  <si>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</si>
  <si>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</si>
  <si>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</si>
  <si>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</si>
  <si>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</si>
  <si>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</si>
  <si>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</si>
  <si>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</si>
  <si>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</si>
  <si>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</si>
  <si>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</si>
  <si>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</si>
  <si>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</si>
  <si>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</si>
  <si>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</si>
  <si>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</si>
  <si>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</si>
  <si>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</si>
  <si>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</si>
  <si>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</si>
  <si>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</si>
  <si>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</si>
  <si>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</si>
  <si>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</si>
  <si>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</si>
  <si>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</si>
  <si>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</si>
  <si>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</si>
  <si>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</si>
  <si>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</si>
  <si>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</si>
  <si>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</si>
  <si>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</si>
  <si>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</si>
  <si>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</si>
  <si>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</si>
  <si>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</si>
  <si>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</si>
  <si>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</si>
  <si>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</si>
  <si>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</si>
  <si>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</si>
  <si>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</si>
  <si>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</si>
  <si>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</si>
  <si>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</si>
  <si>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</si>
  <si>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</si>
  <si>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</si>
  <si>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</si>
  <si>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</si>
  <si>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</si>
  <si>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</si>
  <si>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</si>
  <si>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</si>
  <si>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</si>
  <si>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</si>
  <si>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</si>
  <si>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</si>
  <si>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Гкал/час</t>
  </si>
  <si>
    <t>куб.м/час</t>
  </si>
  <si>
    <t>Единица измерения объема оказываемых услуг ГВС
/kind_of_unit_GVS/</t>
  </si>
  <si>
    <t>тыс.куб.м/сутки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</si>
  <si>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</si>
  <si>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</si>
  <si>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</si>
  <si>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</si>
  <si>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</si>
  <si>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</si>
  <si>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</si>
  <si>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</si>
  <si>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</si>
  <si>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</si>
  <si>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</si>
  <si>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</si>
  <si>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</si>
  <si>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</si>
  <si>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</si>
  <si>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</si>
  <si>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</si>
  <si>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</si>
  <si>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</si>
  <si>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</si>
  <si>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</si>
  <si>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</si>
  <si>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</si>
  <si>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</si>
  <si>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</si>
  <si>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</si>
  <si>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</si>
  <si>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</si>
  <si>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</si>
  <si>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</si>
  <si>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</si>
  <si>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</si>
  <si>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</si>
  <si>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</si>
  <si>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</si>
  <si>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</si>
  <si>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</si>
  <si>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</si>
  <si>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</si>
  <si>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</si>
  <si>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</si>
  <si>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</si>
  <si>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</si>
  <si>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</si>
  <si>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</si>
  <si>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</si>
  <si>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</si>
  <si>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</si>
  <si>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</si>
  <si>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</si>
  <si>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</si>
  <si>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</si>
  <si>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</si>
  <si>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</si>
  <si>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</si>
  <si>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</si>
  <si>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</si>
  <si>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</si>
  <si>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</si>
  <si>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</si>
  <si>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</si>
  <si>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</si>
  <si>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</si>
  <si>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</si>
  <si>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</si>
  <si>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</si>
  <si>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</si>
  <si>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</si>
  <si>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</si>
  <si>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</si>
  <si>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</si>
  <si>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</si>
  <si>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</si>
  <si>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</si>
  <si>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</si>
  <si>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</si>
  <si>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</si>
  <si>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</si>
  <si>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</si>
  <si>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</si>
  <si>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</si>
  <si>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</si>
  <si>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</si>
  <si>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</si>
  <si>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</si>
  <si>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</si>
  <si>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</si>
  <si>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</si>
  <si>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</si>
  <si>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</si>
  <si>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</si>
  <si>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</si>
  <si>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</si>
  <si>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</si>
  <si>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</si>
  <si>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</si>
  <si>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</si>
  <si>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</si>
  <si>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</si>
  <si>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</si>
  <si>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</si>
  <si>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</si>
  <si>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</si>
  <si>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</si>
  <si>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</si>
  <si>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</si>
  <si>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</si>
  <si>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</si>
  <si>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</si>
  <si>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</si>
  <si>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</si>
  <si>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</si>
  <si>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</si>
  <si>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</si>
  <si>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</si>
  <si>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</si>
  <si>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</si>
  <si>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</si>
  <si>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</si>
  <si>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</si>
  <si>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</si>
  <si>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</si>
  <si>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</si>
  <si>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</si>
  <si>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</si>
  <si>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</si>
  <si>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</si>
  <si>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</si>
  <si>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</si>
  <si>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</si>
  <si>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</si>
  <si>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</si>
  <si>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</si>
  <si>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</si>
  <si>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</si>
  <si>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</si>
  <si>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</si>
  <si>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</si>
  <si>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</si>
  <si>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</si>
  <si>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</si>
  <si>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</si>
  <si>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</si>
  <si>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</si>
  <si>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</si>
  <si>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</si>
  <si>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</si>
  <si>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</si>
  <si>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</si>
  <si>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</si>
  <si>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</si>
  <si>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</si>
  <si>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</si>
  <si>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</si>
  <si>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</si>
  <si>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</si>
  <si>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</si>
  <si>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</si>
  <si>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</si>
  <si>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</si>
  <si>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</si>
  <si>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</si>
  <si>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</si>
  <si>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</si>
  <si>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</si>
  <si>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</si>
  <si>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</si>
  <si>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</si>
  <si>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</si>
  <si>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</si>
  <si>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</si>
  <si>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</si>
  <si>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</si>
  <si>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</si>
  <si>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ООО "Титан"</t>
  </si>
  <si>
    <t>3448057005</t>
  </si>
  <si>
    <t>27561091</t>
  </si>
  <si>
    <t>ООО "Услуги"</t>
  </si>
  <si>
    <t>3400000000</t>
  </si>
  <si>
    <t>340000000</t>
  </si>
  <si>
    <t>26581643</t>
  </si>
  <si>
    <t>3401007150</t>
  </si>
  <si>
    <t>11-12-2008 00:00:00</t>
  </si>
  <si>
    <t>28121125</t>
  </si>
  <si>
    <t>ООО "Элеватор Сервис"</t>
  </si>
  <si>
    <t>3445061733</t>
  </si>
  <si>
    <t>344501001</t>
  </si>
  <si>
    <t>15-04-2003 00:00:00</t>
  </si>
  <si>
    <t>28007629</t>
  </si>
  <si>
    <t>ОСНТ "Оленье"</t>
  </si>
  <si>
    <t>3405010933</t>
  </si>
  <si>
    <t>26606034</t>
  </si>
  <si>
    <t>Огородническое некоммерческое товарищество "Водник"</t>
  </si>
  <si>
    <t>3421500438</t>
  </si>
  <si>
    <t>22-03-2012 00:00:00</t>
  </si>
  <si>
    <t>27970071</t>
  </si>
  <si>
    <t>Огородническое товарищесто "Горноводяновское"</t>
  </si>
  <si>
    <t>3405010115</t>
  </si>
  <si>
    <t>27657442</t>
  </si>
  <si>
    <t>ПАО "ФСК ЕЭС"(Волго - Донское ПМЭС)</t>
  </si>
  <si>
    <t>4716016979</t>
  </si>
  <si>
    <t>344131001</t>
  </si>
  <si>
    <t>27683479</t>
  </si>
  <si>
    <t>Переименована от (Муниципальное унитарное предприятие администрации городского поселения г. Котово "Водопроводно-канализационное хозяйство")</t>
  </si>
  <si>
    <t>27-04-2012 00:00:00</t>
  </si>
  <si>
    <t>26842914</t>
  </si>
  <si>
    <t>Приволжская дирекция по тепловодоснабжению структурное подразделение  Центральной дирекции по тепловодоснабжению - филиала ОАО" РЖД"</t>
  </si>
  <si>
    <t>7708503727</t>
  </si>
  <si>
    <t>645445037</t>
  </si>
  <si>
    <t>20-06-2011 00:00:00</t>
  </si>
  <si>
    <t>26835944</t>
  </si>
  <si>
    <t>СОДНТ "Водолей"</t>
  </si>
  <si>
    <t>3417006184</t>
  </si>
  <si>
    <t>22-06-2016 00:00:00</t>
  </si>
  <si>
    <t>27971656</t>
  </si>
  <si>
    <t>СОНПГ "Вязовское"</t>
  </si>
  <si>
    <t>3406008038</t>
  </si>
  <si>
    <t>15-10-2010 00:00:00</t>
  </si>
  <si>
    <t>28423200</t>
  </si>
  <si>
    <t>СОНПГ "Таловское"</t>
  </si>
  <si>
    <t>3406008119</t>
  </si>
  <si>
    <t>26-11-2010 00:00:00</t>
  </si>
  <si>
    <t>28421719</t>
  </si>
  <si>
    <t>СОНТ " Газовик"</t>
  </si>
  <si>
    <t>3410004237</t>
  </si>
  <si>
    <t>01-07-2002 00:00:00</t>
  </si>
  <si>
    <t>26826101</t>
  </si>
  <si>
    <t>СОНТ " Дружба К"</t>
  </si>
  <si>
    <t>3410062711</t>
  </si>
  <si>
    <t>27673994</t>
  </si>
  <si>
    <t>СОНТ " Иловля"</t>
  </si>
  <si>
    <t>3410004357</t>
  </si>
  <si>
    <t>26604105</t>
  </si>
  <si>
    <t>СОНТ "АКВА"</t>
  </si>
  <si>
    <t>3418102204</t>
  </si>
  <si>
    <t>14-03-2007 00:00:00</t>
  </si>
  <si>
    <t>27969995</t>
  </si>
  <si>
    <t>СОНТ "Большеивановский"</t>
  </si>
  <si>
    <t>3408010843</t>
  </si>
  <si>
    <t>27672183</t>
  </si>
  <si>
    <t>СОНТ "Веселово"</t>
  </si>
  <si>
    <t>3410062528</t>
  </si>
  <si>
    <t>05-10-2005 00:00:00</t>
  </si>
  <si>
    <t>26604111</t>
  </si>
  <si>
    <t>СОНТ "Волга"</t>
  </si>
  <si>
    <t>3418101497</t>
  </si>
  <si>
    <t>16-08-2004 00:00:00</t>
  </si>
  <si>
    <t>27672173</t>
  </si>
  <si>
    <t>СОНТ "Волжанин"</t>
  </si>
  <si>
    <t>3410062020</t>
  </si>
  <si>
    <t>13-09-2006 00:00:00</t>
  </si>
  <si>
    <t>26604131</t>
  </si>
  <si>
    <t>СОНТ "Исток"</t>
  </si>
  <si>
    <t>3418101514</t>
  </si>
  <si>
    <t>22-09-2004 00:00:00</t>
  </si>
  <si>
    <t>27969958</t>
  </si>
  <si>
    <t>СОНТ "Логовский"</t>
  </si>
  <si>
    <t>3408010804</t>
  </si>
  <si>
    <t>27793186</t>
  </si>
  <si>
    <t>СОНТ "Новогригорьевский"</t>
  </si>
  <si>
    <t>3408010794</t>
  </si>
  <si>
    <t>27871742</t>
  </si>
  <si>
    <t>СОНТ "Озерский"</t>
  </si>
  <si>
    <t>3408010787</t>
  </si>
  <si>
    <t>02-06-2011 00:00:00</t>
  </si>
  <si>
    <t>26604216</t>
  </si>
  <si>
    <t>СОНТ "Родник"</t>
  </si>
  <si>
    <t>3418101433</t>
  </si>
  <si>
    <t>17-03-2004 00:00:00</t>
  </si>
  <si>
    <t>28236843</t>
  </si>
  <si>
    <t>3431008112</t>
  </si>
  <si>
    <t>27672178</t>
  </si>
  <si>
    <t>СОНТ "Росинка"</t>
  </si>
  <si>
    <t>3410062006</t>
  </si>
  <si>
    <t>27728512</t>
  </si>
  <si>
    <t>СОНТ "Сиротинский"</t>
  </si>
  <si>
    <t>3408010755</t>
  </si>
  <si>
    <t>20-05-2011 00:00:00</t>
  </si>
  <si>
    <t>26604354</t>
  </si>
  <si>
    <t>СОНТ "Степновский"</t>
  </si>
  <si>
    <t>3418002351</t>
  </si>
  <si>
    <t>14-05-2010 00:00:00</t>
  </si>
  <si>
    <t>27164355</t>
  </si>
  <si>
    <t>СОНТ "Строитель"</t>
  </si>
  <si>
    <t>3410004438</t>
  </si>
  <si>
    <t>13-05-2004 00:00:00</t>
  </si>
  <si>
    <t>27635776</t>
  </si>
  <si>
    <t>СОНТ "Терновка"</t>
  </si>
  <si>
    <t>3410103206</t>
  </si>
  <si>
    <t>24-08-2001 00:00:00</t>
  </si>
  <si>
    <t>27970046</t>
  </si>
  <si>
    <t>СОНТ "Трехостровской"</t>
  </si>
  <si>
    <t>3408010748</t>
  </si>
  <si>
    <t>13-05-2011 00:00:00</t>
  </si>
  <si>
    <t>27969777</t>
  </si>
  <si>
    <t>СОНТ "Ширяевский"</t>
  </si>
  <si>
    <t>3408010762</t>
  </si>
  <si>
    <t>26609649</t>
  </si>
  <si>
    <t>СПК "Водянский"</t>
  </si>
  <si>
    <t>3429030093</t>
  </si>
  <si>
    <t>29-12-2011 00:00:00</t>
  </si>
  <si>
    <t>26609872</t>
  </si>
  <si>
    <t>СПК "Вперёд к победам"</t>
  </si>
  <si>
    <t>3429004801</t>
  </si>
  <si>
    <t>18-03-1999 00:00:00</t>
  </si>
  <si>
    <t>26599631</t>
  </si>
  <si>
    <t>СПК "Хлебороб"</t>
  </si>
  <si>
    <t>3414006115</t>
  </si>
  <si>
    <t>25-03-2003 00:00:00</t>
  </si>
  <si>
    <t>26609609</t>
  </si>
  <si>
    <t>СПК "им. Кирова"</t>
  </si>
  <si>
    <t>3429004946</t>
  </si>
  <si>
    <t>19-07-1999 00:00:00</t>
  </si>
  <si>
    <t>30942622</t>
  </si>
  <si>
    <t>СПК ПКО ЛПХ "Родник"</t>
  </si>
  <si>
    <t>3421003387</t>
  </si>
  <si>
    <t>26408046</t>
  </si>
  <si>
    <t>СПК им. Фрунзе</t>
  </si>
  <si>
    <t>3427006433</t>
  </si>
  <si>
    <t>27-12-1999 00:00:00</t>
  </si>
  <si>
    <t>26605939</t>
  </si>
  <si>
    <t>СПОК "Возрождение"</t>
  </si>
  <si>
    <t>3421500734</t>
  </si>
  <si>
    <t>22-10-2004 00:00:00</t>
  </si>
  <si>
    <t>26371958</t>
  </si>
  <si>
    <t>СПОК КОЛПХ "Станица"</t>
  </si>
  <si>
    <t>3420010511</t>
  </si>
  <si>
    <t>21-12-2006 00:00:00</t>
  </si>
  <si>
    <t>19-04-2012 00:00:00</t>
  </si>
  <si>
    <t>28151183</t>
  </si>
  <si>
    <t>ТОС " Венгеловский" Венгеловского сельского поселения Палласовского муниципального района</t>
  </si>
  <si>
    <t>3423020250</t>
  </si>
  <si>
    <t>06-06-2008 00:00:00</t>
  </si>
  <si>
    <t>28151099</t>
  </si>
  <si>
    <t>ТОС " Иловатское"</t>
  </si>
  <si>
    <t>3429031675</t>
  </si>
  <si>
    <t>27673998</t>
  </si>
  <si>
    <t>ТОС " Южное - 05"</t>
  </si>
  <si>
    <t>3410268110</t>
  </si>
  <si>
    <t>27969878</t>
  </si>
  <si>
    <t>ТОС "3-МБ"</t>
  </si>
  <si>
    <t>3423020010</t>
  </si>
  <si>
    <t>23-04-2007 00:00:00</t>
  </si>
  <si>
    <t>28459438</t>
  </si>
  <si>
    <t>ТОС "Бубновский"</t>
  </si>
  <si>
    <t>3431008031</t>
  </si>
  <si>
    <t>01-04-2017 00:00:00</t>
  </si>
  <si>
    <t>27969801</t>
  </si>
  <si>
    <t>ТОС "Вишневка"</t>
  </si>
  <si>
    <t>3423020349</t>
  </si>
  <si>
    <t>17-08-2016 00:00:00</t>
  </si>
  <si>
    <t>28451799</t>
  </si>
  <si>
    <t>ТОС "Заволжский"</t>
  </si>
  <si>
    <t>3423019897</t>
  </si>
  <si>
    <t>342301100</t>
  </si>
  <si>
    <t>29-11-2006 00:00:00</t>
  </si>
  <si>
    <t>27969828</t>
  </si>
  <si>
    <t>ТОС "Залинейный"</t>
  </si>
  <si>
    <t>3423020003</t>
  </si>
  <si>
    <t>28261287</t>
  </si>
  <si>
    <t>ТОС "Зерновой"</t>
  </si>
  <si>
    <t>3429031280</t>
  </si>
  <si>
    <t>10-12-2006 00:00:00</t>
  </si>
  <si>
    <t>26770623</t>
  </si>
  <si>
    <t>ТОС "Исток -01"</t>
  </si>
  <si>
    <t>3410267966</t>
  </si>
  <si>
    <t>23-11-2009 00:00:00</t>
  </si>
  <si>
    <t>27970025</t>
  </si>
  <si>
    <t>ТОС "Кайсацкое"</t>
  </si>
  <si>
    <t>3423023854</t>
  </si>
  <si>
    <t>03-09-2009 00:00:00</t>
  </si>
  <si>
    <t>30802248</t>
  </si>
  <si>
    <t>ТОС "Коммунар"</t>
  </si>
  <si>
    <t>3413009522</t>
  </si>
  <si>
    <t>15-05-2007 00:00:00</t>
  </si>
  <si>
    <t>28176728</t>
  </si>
  <si>
    <t>ТОС "Комсомольский"</t>
  </si>
  <si>
    <t>3423020028</t>
  </si>
  <si>
    <t>31230159</t>
  </si>
  <si>
    <t>ТОС "Котовский"</t>
  </si>
  <si>
    <t>3431008088</t>
  </si>
  <si>
    <t>26609816</t>
  </si>
  <si>
    <t>ТОС "Лятошинский"</t>
  </si>
  <si>
    <t>3429031273</t>
  </si>
  <si>
    <t>04-12-2006 00:00:00</t>
  </si>
  <si>
    <t>26770590</t>
  </si>
  <si>
    <t>ТОС "Мирный"</t>
  </si>
  <si>
    <t>3410267860</t>
  </si>
  <si>
    <t>08-12-2008 00:00:00</t>
  </si>
  <si>
    <t>30406835</t>
  </si>
  <si>
    <t>ТОС "Михайловский"</t>
  </si>
  <si>
    <t>3431008024</t>
  </si>
  <si>
    <t>27-11-2009 00:00:00</t>
  </si>
  <si>
    <t>26638001</t>
  </si>
  <si>
    <t>ТОС "Надежда +"</t>
  </si>
  <si>
    <t>3423020356</t>
  </si>
  <si>
    <t>20-11-2008 00:00:00</t>
  </si>
  <si>
    <t>28459455</t>
  </si>
  <si>
    <t>ТОС "Надежда-3"</t>
  </si>
  <si>
    <t>3431007888</t>
  </si>
  <si>
    <t>01-10-2015 00:00:00</t>
  </si>
  <si>
    <t>30400923</t>
  </si>
  <si>
    <t>ТОС "Нижний"</t>
  </si>
  <si>
    <t>3429031587</t>
  </si>
  <si>
    <t>15-12-2006 00:00:00</t>
  </si>
  <si>
    <t>26604399</t>
  </si>
  <si>
    <t>ТОС "Новый Быт-Южное"</t>
  </si>
  <si>
    <t>3418102437</t>
  </si>
  <si>
    <t>28157918</t>
  </si>
  <si>
    <t>ТОС "Октябрьский"</t>
  </si>
  <si>
    <t>3422009293</t>
  </si>
  <si>
    <t>26606494</t>
  </si>
  <si>
    <t>ТОС "Октябрьское"</t>
  </si>
  <si>
    <t>15-12-2009 00:00:00</t>
  </si>
  <si>
    <t>28176720</t>
  </si>
  <si>
    <t>ТОС "Путьильичевский"</t>
  </si>
  <si>
    <t>3423019985</t>
  </si>
  <si>
    <t>28-03-2007 00:00:00</t>
  </si>
  <si>
    <t>27969846</t>
  </si>
  <si>
    <t>ТОС "Революционный"</t>
  </si>
  <si>
    <t>3423023371</t>
  </si>
  <si>
    <t>27618149</t>
  </si>
  <si>
    <t>ТОС "Семеновское - 1"</t>
  </si>
  <si>
    <t>3410267853</t>
  </si>
  <si>
    <t>28257665</t>
  </si>
  <si>
    <t>ТОС "Степной"</t>
  </si>
  <si>
    <t>3423019872</t>
  </si>
  <si>
    <t>02-11-2006 00:00:00</t>
  </si>
  <si>
    <t>26541285</t>
  </si>
  <si>
    <t>ТОС "Черебаевский"</t>
  </si>
  <si>
    <t>3429031097</t>
  </si>
  <si>
    <t>17-11-2006 00:00:00</t>
  </si>
  <si>
    <t>27969948</t>
  </si>
  <si>
    <t>26770547</t>
  </si>
  <si>
    <t>ТОС п. Госселекстанция</t>
  </si>
  <si>
    <t>3410062775</t>
  </si>
  <si>
    <t>31-05-2007 00:00:00</t>
  </si>
  <si>
    <t>26770599</t>
  </si>
  <si>
    <t>ТОС" Белогорское-07"</t>
  </si>
  <si>
    <t>3410268053</t>
  </si>
  <si>
    <t>10-12-2009 00:00:00</t>
  </si>
  <si>
    <t>28507300</t>
  </si>
  <si>
    <t>ТСН "Радужный"</t>
  </si>
  <si>
    <t>3443905396</t>
  </si>
  <si>
    <t>26609696</t>
  </si>
  <si>
    <t>Товарищество "Иловатское"</t>
  </si>
  <si>
    <t>3429030390</t>
  </si>
  <si>
    <t>02-03-2005 00:00:00</t>
  </si>
  <si>
    <t>26603635</t>
  </si>
  <si>
    <t>Товарищество "Исток"</t>
  </si>
  <si>
    <t>3417006071</t>
  </si>
  <si>
    <t>06-07-2010 00:00:00</t>
  </si>
  <si>
    <t>26609835</t>
  </si>
  <si>
    <t>Товарищество "Калининское"</t>
  </si>
  <si>
    <t>3429030270</t>
  </si>
  <si>
    <t>19-02-2004 00:00:00</t>
  </si>
  <si>
    <t>26609758</t>
  </si>
  <si>
    <t>Товарищество "Колышкинское"</t>
  </si>
  <si>
    <t>3429030495</t>
  </si>
  <si>
    <t>09-08-2005 00:00:00</t>
  </si>
  <si>
    <t>26609800</t>
  </si>
  <si>
    <t>Товарищество "Курнаевское"</t>
  </si>
  <si>
    <t>3429030382</t>
  </si>
  <si>
    <t>16-02-2005 00:00:00</t>
  </si>
  <si>
    <t>26609998</t>
  </si>
  <si>
    <t>Товарищество "Торгун"</t>
  </si>
  <si>
    <t>3429030255</t>
  </si>
  <si>
    <t>17-02-2004 00:00:00</t>
  </si>
  <si>
    <t>26610039</t>
  </si>
  <si>
    <t>Товарищество "Харьковское"</t>
  </si>
  <si>
    <t>3429030262</t>
  </si>
  <si>
    <t>26371954</t>
  </si>
  <si>
    <t>УМП "Алексиковское ЖКХ"</t>
  </si>
  <si>
    <t>3420010430</t>
  </si>
  <si>
    <t>30-10-2006 00:00:00</t>
  </si>
  <si>
    <t>18-07-2012 00:00:00</t>
  </si>
  <si>
    <t>26371956</t>
  </si>
  <si>
    <t>УМП "Двойновское ЖКХ"</t>
  </si>
  <si>
    <t>3420010470</t>
  </si>
  <si>
    <t>22-11-2006 00:00:00</t>
  </si>
  <si>
    <t>26408477</t>
  </si>
  <si>
    <t>УМП "Комсомольское ЖКХ"</t>
  </si>
  <si>
    <t>3420010529</t>
  </si>
  <si>
    <t>26371957</t>
  </si>
  <si>
    <t>УМП "Красноармейское ЖКХ"</t>
  </si>
  <si>
    <t>3420010487</t>
  </si>
  <si>
    <t>27-11-2006 00:00:00</t>
  </si>
  <si>
    <t>26371950</t>
  </si>
  <si>
    <t>УМП "Новониколаевское МПОКХ"</t>
  </si>
  <si>
    <t>3420000270</t>
  </si>
  <si>
    <t>16-12-1998 00:00:00</t>
  </si>
  <si>
    <t>26371955</t>
  </si>
  <si>
    <t>УМП "Хоперское ЖКХ"</t>
  </si>
  <si>
    <t>3420010455</t>
  </si>
  <si>
    <t>15-11-2006 00:00:00</t>
  </si>
  <si>
    <t>05-07-2012 00:00:00</t>
  </si>
  <si>
    <t>26823722</t>
  </si>
  <si>
    <t>ФБОУ СПО "Арчединский лесной колледж"</t>
  </si>
  <si>
    <t>13-04-2011 00:00:00</t>
  </si>
  <si>
    <t>25-06-2012 00:00:00</t>
  </si>
  <si>
    <t>26409505</t>
  </si>
  <si>
    <t>ФБУ Центр реабилитации Фонда социального страхования Российской Федерации "Волгоград"</t>
  </si>
  <si>
    <t>3447015002</t>
  </si>
  <si>
    <t>344701001</t>
  </si>
  <si>
    <t>30923515</t>
  </si>
  <si>
    <t>ФГБУ "Центральное жилищно-коммунальное управление" Министерства обороны РФ</t>
  </si>
  <si>
    <t>7729314745</t>
  </si>
  <si>
    <t>616543001</t>
  </si>
  <si>
    <t>14-11-2002 00:00:00</t>
  </si>
  <si>
    <t>28465262</t>
  </si>
  <si>
    <t>ФГУП "Калининское"</t>
  </si>
  <si>
    <t>3419004457</t>
  </si>
  <si>
    <t>26322243</t>
  </si>
  <si>
    <t>Филиал "РУСАЛ Волгоград" АО "РУСАЛ Урал"</t>
  </si>
  <si>
    <t>6612005052</t>
  </si>
  <si>
    <t>344102001</t>
  </si>
  <si>
    <t>29646543</t>
  </si>
  <si>
    <t>колхоз имени Кирова</t>
  </si>
  <si>
    <t>3421000234</t>
  </si>
  <si>
    <t>12-02-2018 00:00:00</t>
  </si>
  <si>
    <t>№</t>
  </si>
  <si>
    <t>VS</t>
  </si>
  <si>
    <t>Алексеевский муниципальный район</t>
  </si>
  <si>
    <t>18602000</t>
  </si>
  <si>
    <t>Алексеевское</t>
  </si>
  <si>
    <t>18602405</t>
  </si>
  <si>
    <t>Аржановское</t>
  </si>
  <si>
    <t>18602408</t>
  </si>
  <si>
    <t>Большебабинское</t>
  </si>
  <si>
    <t>18602410</t>
  </si>
  <si>
    <t>Краснооктябрьское</t>
  </si>
  <si>
    <t>18602412</t>
  </si>
  <si>
    <t>Ларинское</t>
  </si>
  <si>
    <t>18602416</t>
  </si>
  <si>
    <t>Поклоновское</t>
  </si>
  <si>
    <t>18602420</t>
  </si>
  <si>
    <t>Реченское</t>
  </si>
  <si>
    <t>18602444</t>
  </si>
  <si>
    <t>Рябовское</t>
  </si>
  <si>
    <t>18602428</t>
  </si>
  <si>
    <t>Самолшинское</t>
  </si>
  <si>
    <t>18602432</t>
  </si>
  <si>
    <t>Солонцовское</t>
  </si>
  <si>
    <t>18602436</t>
  </si>
  <si>
    <t>Стеженское</t>
  </si>
  <si>
    <t>18602440</t>
  </si>
  <si>
    <t>Трехложинское</t>
  </si>
  <si>
    <t>18602452</t>
  </si>
  <si>
    <t>Усть-Бузулукское</t>
  </si>
  <si>
    <t>18602456</t>
  </si>
  <si>
    <t>Шарашенское</t>
  </si>
  <si>
    <t>18602424</t>
  </si>
  <si>
    <t>Яминское</t>
  </si>
  <si>
    <t>18602470</t>
  </si>
  <si>
    <t>Быковский муниципальный район</t>
  </si>
  <si>
    <t>18604000</t>
  </si>
  <si>
    <t>Александровское</t>
  </si>
  <si>
    <t>18604404</t>
  </si>
  <si>
    <t>Быковское</t>
  </si>
  <si>
    <t>18604151</t>
  </si>
  <si>
    <t>Верхнебалыклейское</t>
  </si>
  <si>
    <t>18604408</t>
  </si>
  <si>
    <t>Демидовское</t>
  </si>
  <si>
    <t>18604410</t>
  </si>
  <si>
    <t>Зеленовское</t>
  </si>
  <si>
    <t>18604411</t>
  </si>
  <si>
    <t>Кисловское</t>
  </si>
  <si>
    <t>18604412</t>
  </si>
  <si>
    <t>Красносельцевское</t>
  </si>
  <si>
    <t>18604416</t>
  </si>
  <si>
    <t>Луговопролейское</t>
  </si>
  <si>
    <t>18604420</t>
  </si>
  <si>
    <t>Новоникольское</t>
  </si>
  <si>
    <t>18604424</t>
  </si>
  <si>
    <t>Побединское</t>
  </si>
  <si>
    <t>18604426</t>
  </si>
  <si>
    <t>Приморское</t>
  </si>
  <si>
    <t>18604427</t>
  </si>
  <si>
    <t>Садовское</t>
  </si>
  <si>
    <t>18604428</t>
  </si>
  <si>
    <t>Солдатско-Степновское</t>
  </si>
  <si>
    <t>18604432</t>
  </si>
  <si>
    <t>Урало-Ахтубинское</t>
  </si>
  <si>
    <t>18604436</t>
  </si>
  <si>
    <t>Городищенский муниципальный район</t>
  </si>
  <si>
    <t>18605000</t>
  </si>
  <si>
    <t>Вертячинское</t>
  </si>
  <si>
    <t>18605405</t>
  </si>
  <si>
    <t>Городищенское</t>
  </si>
  <si>
    <t>18605151</t>
  </si>
  <si>
    <t>Грачевское</t>
  </si>
  <si>
    <t>18605407</t>
  </si>
  <si>
    <t>Ерзовское</t>
  </si>
  <si>
    <t>18605153</t>
  </si>
  <si>
    <t>Каменское</t>
  </si>
  <si>
    <t>18605413</t>
  </si>
  <si>
    <t>Карповское</t>
  </si>
  <si>
    <t>18605415</t>
  </si>
  <si>
    <t>Котлубанское</t>
  </si>
  <si>
    <t>18605418</t>
  </si>
  <si>
    <t>Краснопахаревское</t>
  </si>
  <si>
    <t>18605419</t>
  </si>
  <si>
    <t>Кузьмичевское</t>
  </si>
  <si>
    <t>18605421</t>
  </si>
  <si>
    <t>Новожизненское</t>
  </si>
  <si>
    <t>18605424</t>
  </si>
  <si>
    <t>Новонадеждинское</t>
  </si>
  <si>
    <t>18605426</t>
  </si>
  <si>
    <t>Новорогачинское</t>
  </si>
  <si>
    <t>18605156</t>
  </si>
  <si>
    <t>Орловское</t>
  </si>
  <si>
    <t>18605429</t>
  </si>
  <si>
    <t>Паньшинское</t>
  </si>
  <si>
    <t>18605432</t>
  </si>
  <si>
    <t>Песковатское</t>
  </si>
  <si>
    <t>18605433</t>
  </si>
  <si>
    <t>Россошенское</t>
  </si>
  <si>
    <t>18605435</t>
  </si>
  <si>
    <t>Самофаловское</t>
  </si>
  <si>
    <t>18605438</t>
  </si>
  <si>
    <t>Царицынское</t>
  </si>
  <si>
    <t>18605445</t>
  </si>
  <si>
    <t>Даниловский муниципальный район</t>
  </si>
  <si>
    <t>18606000</t>
  </si>
  <si>
    <t>Атамановское</t>
  </si>
  <si>
    <t>18606404</t>
  </si>
  <si>
    <t>Белопрудское</t>
  </si>
  <si>
    <t>18606408</t>
  </si>
  <si>
    <t>Березовское</t>
  </si>
  <si>
    <t>18606412</t>
  </si>
  <si>
    <t>Краснинское</t>
  </si>
  <si>
    <t>18606414</t>
  </si>
  <si>
    <t>Лобойковское</t>
  </si>
  <si>
    <t>18606416</t>
  </si>
  <si>
    <t>Миусовское</t>
  </si>
  <si>
    <t>18606420</t>
  </si>
  <si>
    <t>Ореховское</t>
  </si>
  <si>
    <t>18606428</t>
  </si>
  <si>
    <t>Островское</t>
  </si>
  <si>
    <t>18606432</t>
  </si>
  <si>
    <t>Плотниковское</t>
  </si>
  <si>
    <t>18606436</t>
  </si>
  <si>
    <t>Профсоюзненское</t>
  </si>
  <si>
    <t>18606440</t>
  </si>
  <si>
    <t>Сергиевское</t>
  </si>
  <si>
    <t>18606444</t>
  </si>
  <si>
    <t>р. п. Даниловка</t>
  </si>
  <si>
    <t>18606151</t>
  </si>
  <si>
    <t>Дубовский муниципальный район</t>
  </si>
  <si>
    <t>18608000</t>
  </si>
  <si>
    <t>Горнобалыклейское</t>
  </si>
  <si>
    <t>18608404</t>
  </si>
  <si>
    <t>Горноводяновское</t>
  </si>
  <si>
    <t>18608408</t>
  </si>
  <si>
    <t>Горнопролейское</t>
  </si>
  <si>
    <t>18608412</t>
  </si>
  <si>
    <t>Давыдовское</t>
  </si>
  <si>
    <t>18608416</t>
  </si>
  <si>
    <t>Лозновское</t>
  </si>
  <si>
    <t>18608432</t>
  </si>
  <si>
    <t>Малоивановское</t>
  </si>
  <si>
    <t>18608434</t>
  </si>
  <si>
    <t>Оленьевское</t>
  </si>
  <si>
    <t>18608436</t>
  </si>
  <si>
    <t>18608440</t>
  </si>
  <si>
    <t>Пичужинское</t>
  </si>
  <si>
    <t>18608444</t>
  </si>
  <si>
    <t>Прямобалкинское</t>
  </si>
  <si>
    <t>18608448</t>
  </si>
  <si>
    <t>Стрельношироковское</t>
  </si>
  <si>
    <t>18608452</t>
  </si>
  <si>
    <t>Суводское</t>
  </si>
  <si>
    <t>18608456</t>
  </si>
  <si>
    <t>Усть-Погожинское</t>
  </si>
  <si>
    <t>18608460</t>
  </si>
  <si>
    <t>г. Дубовка</t>
  </si>
  <si>
    <t>18608101</t>
  </si>
  <si>
    <t>Еланский муниципальный район</t>
  </si>
  <si>
    <t>18610000</t>
  </si>
  <si>
    <t>Алявское</t>
  </si>
  <si>
    <t>18610402</t>
  </si>
  <si>
    <t>18610404</t>
  </si>
  <si>
    <t>Большевистское</t>
  </si>
  <si>
    <t>18610408</t>
  </si>
  <si>
    <t>Большеморецкое</t>
  </si>
  <si>
    <t>18610412</t>
  </si>
  <si>
    <t>Вязовское</t>
  </si>
  <si>
    <t>18610416</t>
  </si>
  <si>
    <t>Дубовское</t>
  </si>
  <si>
    <t>18610420</t>
  </si>
  <si>
    <t>Еланское</t>
  </si>
  <si>
    <t>18610151</t>
  </si>
  <si>
    <t>Журавское</t>
  </si>
  <si>
    <t>18610424</t>
  </si>
  <si>
    <t>Ивановское</t>
  </si>
  <si>
    <t>18610428</t>
  </si>
  <si>
    <t>Краишевское</t>
  </si>
  <si>
    <t>18610432</t>
  </si>
  <si>
    <t>Морецкое</t>
  </si>
  <si>
    <t>18610460</t>
  </si>
  <si>
    <t>Рассветовское</t>
  </si>
  <si>
    <t>18610438</t>
  </si>
  <si>
    <t>Родинское</t>
  </si>
  <si>
    <t>18610440</t>
  </si>
  <si>
    <t>Таловское</t>
  </si>
  <si>
    <t>18610444</t>
  </si>
  <si>
    <t>Терновское</t>
  </si>
  <si>
    <t>18610448</t>
  </si>
  <si>
    <t>Терсинское</t>
  </si>
  <si>
    <t>18610452</t>
  </si>
  <si>
    <t>Тростянское</t>
  </si>
  <si>
    <t>18610456</t>
  </si>
  <si>
    <t>Жирновский муниципальный район</t>
  </si>
  <si>
    <t>18612000</t>
  </si>
  <si>
    <t>18612404</t>
  </si>
  <si>
    <t>Алешниковское</t>
  </si>
  <si>
    <t>18612408</t>
  </si>
  <si>
    <t>Бородачевское</t>
  </si>
  <si>
    <t>18612410</t>
  </si>
  <si>
    <t>Верхнедобринское</t>
  </si>
  <si>
    <t>18612412</t>
  </si>
  <si>
    <t>Жирновское</t>
  </si>
  <si>
    <t>18612101</t>
  </si>
  <si>
    <t>Кленовское</t>
  </si>
  <si>
    <t>18612416</t>
  </si>
  <si>
    <t>Красноярское</t>
  </si>
  <si>
    <t>18612157</t>
  </si>
  <si>
    <t>Линевское</t>
  </si>
  <si>
    <t>18612162</t>
  </si>
  <si>
    <t>Медведицкое г/п</t>
  </si>
  <si>
    <t>18612173</t>
  </si>
  <si>
    <t>Медведицкое с/п</t>
  </si>
  <si>
    <t>18612420</t>
  </si>
  <si>
    <t>Меловатское</t>
  </si>
  <si>
    <t>18612426</t>
  </si>
  <si>
    <t>Нижнедобринское</t>
  </si>
  <si>
    <t>18612428</t>
  </si>
  <si>
    <t>Новинское</t>
  </si>
  <si>
    <t>18612429</t>
  </si>
  <si>
    <t>Тарапатинское</t>
  </si>
  <si>
    <t>18612424</t>
  </si>
  <si>
    <t>Тетеревятское</t>
  </si>
  <si>
    <t>18612432</t>
  </si>
  <si>
    <t>Иловлинский муниципальный район</t>
  </si>
  <si>
    <t>18614000</t>
  </si>
  <si>
    <t>Авиловское</t>
  </si>
  <si>
    <t>18614404</t>
  </si>
  <si>
    <t>18614408</t>
  </si>
  <si>
    <t>Большеивановское</t>
  </si>
  <si>
    <t>18614412</t>
  </si>
  <si>
    <t>Иловлинское</t>
  </si>
  <si>
    <t>18614151</t>
  </si>
  <si>
    <t>Качалинское</t>
  </si>
  <si>
    <t>18614416</t>
  </si>
  <si>
    <t>Кондрашовское</t>
  </si>
  <si>
    <t>18614420</t>
  </si>
  <si>
    <t>Краснодонское</t>
  </si>
  <si>
    <t>18614424</t>
  </si>
  <si>
    <t>Логовское</t>
  </si>
  <si>
    <t>18614458</t>
  </si>
  <si>
    <t>Медведевское</t>
  </si>
  <si>
    <t>18614428</t>
  </si>
  <si>
    <t>Новогригорьевское</t>
  </si>
  <si>
    <t>18614432</t>
  </si>
  <si>
    <t>Озерское</t>
  </si>
  <si>
    <t>18614436</t>
  </si>
  <si>
    <t>Сиротинское</t>
  </si>
  <si>
    <t>18614444</t>
  </si>
  <si>
    <t>Трехостровское</t>
  </si>
  <si>
    <t>18614448</t>
  </si>
  <si>
    <t>Ширяевское</t>
  </si>
  <si>
    <t>18614456</t>
  </si>
  <si>
    <t>Калачевский муниципальный район</t>
  </si>
  <si>
    <t>18616000</t>
  </si>
  <si>
    <t>Береславское</t>
  </si>
  <si>
    <t>18616444</t>
  </si>
  <si>
    <t>Бузиновское</t>
  </si>
  <si>
    <t>18616404</t>
  </si>
  <si>
    <t>Голубинское</t>
  </si>
  <si>
    <t>18616412</t>
  </si>
  <si>
    <t>Зарянское</t>
  </si>
  <si>
    <t>18616414</t>
  </si>
  <si>
    <t>Ильевское</t>
  </si>
  <si>
    <t>18616416</t>
  </si>
  <si>
    <t>Калачевское</t>
  </si>
  <si>
    <t>18616101</t>
  </si>
  <si>
    <t>Крепинское</t>
  </si>
  <si>
    <t>18616420</t>
  </si>
  <si>
    <t>18616424</t>
  </si>
  <si>
    <t>Ляпичевское</t>
  </si>
  <si>
    <t>18616428</t>
  </si>
  <si>
    <t>Мариновское</t>
  </si>
  <si>
    <t>18616430</t>
  </si>
  <si>
    <t>18616446</t>
  </si>
  <si>
    <t>Пятиизбянское</t>
  </si>
  <si>
    <t>18616450</t>
  </si>
  <si>
    <t>Советское</t>
  </si>
  <si>
    <t>18616432</t>
  </si>
  <si>
    <t>Камышинский муниципальный район</t>
  </si>
  <si>
    <t>18618000</t>
  </si>
  <si>
    <t>Антиповское</t>
  </si>
  <si>
    <t>18618404</t>
  </si>
  <si>
    <t>Белогорское</t>
  </si>
  <si>
    <t>18618406</t>
  </si>
  <si>
    <t>18618408</t>
  </si>
  <si>
    <t>Воднобуерачное</t>
  </si>
  <si>
    <t>18618412</t>
  </si>
  <si>
    <t>Гуселское</t>
  </si>
  <si>
    <t>18618414</t>
  </si>
  <si>
    <t>Костаревское</t>
  </si>
  <si>
    <t>18618418</t>
  </si>
  <si>
    <t>Лебяженское</t>
  </si>
  <si>
    <t>18618420</t>
  </si>
  <si>
    <t>Мичуринское</t>
  </si>
  <si>
    <t>18618422</t>
  </si>
  <si>
    <t>18618424</t>
  </si>
  <si>
    <t>Петров Вал</t>
  </si>
  <si>
    <t>18618103</t>
  </si>
  <si>
    <t>Петрунинское</t>
  </si>
  <si>
    <t>18618428</t>
  </si>
  <si>
    <t>Саломатинское</t>
  </si>
  <si>
    <t>18618430</t>
  </si>
  <si>
    <t>Семеновское</t>
  </si>
  <si>
    <t>18618432</t>
  </si>
  <si>
    <t>Сестренское</t>
  </si>
  <si>
    <t>18618436</t>
  </si>
  <si>
    <t>18618444</t>
  </si>
  <si>
    <t>18618448</t>
  </si>
  <si>
    <t>Уметовское</t>
  </si>
  <si>
    <t>18618452</t>
  </si>
  <si>
    <t>Усть-Грязнухинское</t>
  </si>
  <si>
    <t>18618456</t>
  </si>
  <si>
    <t>Чухонастовское</t>
  </si>
  <si>
    <t>18618460</t>
  </si>
  <si>
    <t>Киквидзенский муниципальный район</t>
  </si>
  <si>
    <t>18620000</t>
  </si>
  <si>
    <t>18620404</t>
  </si>
  <si>
    <t>Гришинское</t>
  </si>
  <si>
    <t>18620408</t>
  </si>
  <si>
    <t>Дубровское</t>
  </si>
  <si>
    <t>18620436</t>
  </si>
  <si>
    <t>Ежовское</t>
  </si>
  <si>
    <t>18620416</t>
  </si>
  <si>
    <t>Завязенское</t>
  </si>
  <si>
    <t>18620412</t>
  </si>
  <si>
    <t>18620420</t>
  </si>
  <si>
    <t>Калиновское</t>
  </si>
  <si>
    <t>18620424</t>
  </si>
  <si>
    <t>Мачешанское</t>
  </si>
  <si>
    <t>18620428</t>
  </si>
  <si>
    <t>Озеркинское</t>
  </si>
  <si>
    <t>18620434</t>
  </si>
  <si>
    <t>Преображенское</t>
  </si>
  <si>
    <t>18620435</t>
  </si>
  <si>
    <t>Чернореченское</t>
  </si>
  <si>
    <t>18620440</t>
  </si>
  <si>
    <t>Клетский муниципальный район</t>
  </si>
  <si>
    <t>18622000</t>
  </si>
  <si>
    <t>Верхнебузиновское</t>
  </si>
  <si>
    <t>18622404</t>
  </si>
  <si>
    <t>Верхнереченское</t>
  </si>
  <si>
    <t>18622408</t>
  </si>
  <si>
    <t>Захаровское</t>
  </si>
  <si>
    <t>18622412</t>
  </si>
  <si>
    <t>Калмыковское</t>
  </si>
  <si>
    <t>18622416</t>
  </si>
  <si>
    <t>Клетское</t>
  </si>
  <si>
    <t>18622418</t>
  </si>
  <si>
    <t>Кременское</t>
  </si>
  <si>
    <t>18622420</t>
  </si>
  <si>
    <t>Манойлинское</t>
  </si>
  <si>
    <t>18622424</t>
  </si>
  <si>
    <t>Перекопское</t>
  </si>
  <si>
    <t>18622428</t>
  </si>
  <si>
    <t>Перелазовское</t>
  </si>
  <si>
    <t>18622432</t>
  </si>
  <si>
    <t>Распопинское</t>
  </si>
  <si>
    <t>18622436</t>
  </si>
  <si>
    <t>Котельниковский муниципальный район</t>
  </si>
  <si>
    <t>18624000</t>
  </si>
  <si>
    <t>Верхнекурмоярское</t>
  </si>
  <si>
    <t>18624404</t>
  </si>
  <si>
    <t>Выпасновское</t>
  </si>
  <si>
    <t>18624412</t>
  </si>
  <si>
    <t>Генераловское</t>
  </si>
  <si>
    <t>18624416</t>
  </si>
  <si>
    <t>18624420</t>
  </si>
  <si>
    <t>Котельниковское г/п</t>
  </si>
  <si>
    <t>18624101</t>
  </si>
  <si>
    <t>Котельниковское с/п</t>
  </si>
  <si>
    <t>18624424</t>
  </si>
  <si>
    <t>18624428</t>
  </si>
  <si>
    <t>Майоровское</t>
  </si>
  <si>
    <t>18624432</t>
  </si>
  <si>
    <t>Нагавское</t>
  </si>
  <si>
    <t>18624436</t>
  </si>
  <si>
    <t>Наголенское</t>
  </si>
  <si>
    <t>18624440</t>
  </si>
  <si>
    <t>Нижнеяблочное</t>
  </si>
  <si>
    <t>18624442</t>
  </si>
  <si>
    <t>Пимено-Чернянское</t>
  </si>
  <si>
    <t>18624444</t>
  </si>
  <si>
    <t>Попереченское</t>
  </si>
  <si>
    <t>18624445</t>
  </si>
  <si>
    <t>Пугачевское</t>
  </si>
  <si>
    <t>18624446</t>
  </si>
  <si>
    <t>Семиченское</t>
  </si>
  <si>
    <t>18624448</t>
  </si>
  <si>
    <t>Чилековское</t>
  </si>
  <si>
    <t>18624452</t>
  </si>
  <si>
    <t>Котовский муниципальный район</t>
  </si>
  <si>
    <t>18626000</t>
  </si>
  <si>
    <t>Бурлукское</t>
  </si>
  <si>
    <t>18626404</t>
  </si>
  <si>
    <t>Коростинское</t>
  </si>
  <si>
    <t>18626408</t>
  </si>
  <si>
    <t>Купцовское</t>
  </si>
  <si>
    <t>18626412</t>
  </si>
  <si>
    <t>Лапшинское</t>
  </si>
  <si>
    <t>18626416</t>
  </si>
  <si>
    <t>Мирошниковское</t>
  </si>
  <si>
    <t>18626420</t>
  </si>
  <si>
    <t>Моисеевское</t>
  </si>
  <si>
    <t>18626424</t>
  </si>
  <si>
    <t>Мокроольховское</t>
  </si>
  <si>
    <t>18626428</t>
  </si>
  <si>
    <t>Попковское</t>
  </si>
  <si>
    <t>18626440</t>
  </si>
  <si>
    <t>г. Котово</t>
  </si>
  <si>
    <t>18626101</t>
  </si>
  <si>
    <t>Кумылженский муниципальный район</t>
  </si>
  <si>
    <t>18646000</t>
  </si>
  <si>
    <t>18646404</t>
  </si>
  <si>
    <t>Букановское</t>
  </si>
  <si>
    <t>18646408</t>
  </si>
  <si>
    <t>Глазуновское</t>
  </si>
  <si>
    <t>18646412</t>
  </si>
  <si>
    <t>Краснянское</t>
  </si>
  <si>
    <t>18646420</t>
  </si>
  <si>
    <t>Кумылженское</t>
  </si>
  <si>
    <t>18646423</t>
  </si>
  <si>
    <t>Поповское</t>
  </si>
  <si>
    <t>18646440</t>
  </si>
  <si>
    <t>Слащевское</t>
  </si>
  <si>
    <t>18646454</t>
  </si>
  <si>
    <t>Суляевское</t>
  </si>
  <si>
    <t>18646456</t>
  </si>
  <si>
    <t>Шакинское</t>
  </si>
  <si>
    <t>18646468</t>
  </si>
  <si>
    <t>Ленинский муниципальный район</t>
  </si>
  <si>
    <t>18630000</t>
  </si>
  <si>
    <t>Бахтияровское</t>
  </si>
  <si>
    <t>18630402</t>
  </si>
  <si>
    <t>Заплавненское</t>
  </si>
  <si>
    <t>18630404</t>
  </si>
  <si>
    <t>Ильичевское</t>
  </si>
  <si>
    <t>18630432</t>
  </si>
  <si>
    <t>Каршевитское</t>
  </si>
  <si>
    <t>18630412</t>
  </si>
  <si>
    <t>Колобовское</t>
  </si>
  <si>
    <t>18630416</t>
  </si>
  <si>
    <t>Коммунаровское</t>
  </si>
  <si>
    <t>18630422</t>
  </si>
  <si>
    <t>Маляевское</t>
  </si>
  <si>
    <t>18630424</t>
  </si>
  <si>
    <t>Маякское</t>
  </si>
  <si>
    <t>18630426</t>
  </si>
  <si>
    <t>Покровское</t>
  </si>
  <si>
    <t>18630428</t>
  </si>
  <si>
    <t>Рассветинское</t>
  </si>
  <si>
    <t>18630420</t>
  </si>
  <si>
    <t>Степновское</t>
  </si>
  <si>
    <t>18630408</t>
  </si>
  <si>
    <t>Царевское</t>
  </si>
  <si>
    <t>18630436</t>
  </si>
  <si>
    <t>г. Ленинск</t>
  </si>
  <si>
    <t>18630101</t>
  </si>
  <si>
    <t>Нехаевский муниципальный район</t>
  </si>
  <si>
    <t>18634000</t>
  </si>
  <si>
    <t>18634404</t>
  </si>
  <si>
    <t>Динамовское</t>
  </si>
  <si>
    <t>18634408</t>
  </si>
  <si>
    <t>Захоперское</t>
  </si>
  <si>
    <t>18634412</t>
  </si>
  <si>
    <t>Краснопольское</t>
  </si>
  <si>
    <t>18634416</t>
  </si>
  <si>
    <t>Кругловское</t>
  </si>
  <si>
    <t>18634420</t>
  </si>
  <si>
    <t>Луковское</t>
  </si>
  <si>
    <t>18634424</t>
  </si>
  <si>
    <t>Нехаевское</t>
  </si>
  <si>
    <t>18634426</t>
  </si>
  <si>
    <t>Нижнедолгогвское</t>
  </si>
  <si>
    <t>18634428</t>
  </si>
  <si>
    <t>Родничковское</t>
  </si>
  <si>
    <t>18634432</t>
  </si>
  <si>
    <t>Солонское</t>
  </si>
  <si>
    <t>18634440</t>
  </si>
  <si>
    <t>Тишанское</t>
  </si>
  <si>
    <t>18634444</t>
  </si>
  <si>
    <t>Упорниковское</t>
  </si>
  <si>
    <t>18634448</t>
  </si>
  <si>
    <t>Успенское</t>
  </si>
  <si>
    <t>18634452</t>
  </si>
  <si>
    <t>Николаевский муниципальный район</t>
  </si>
  <si>
    <t>18636000</t>
  </si>
  <si>
    <t>Барановское</t>
  </si>
  <si>
    <t>18636404</t>
  </si>
  <si>
    <t>Бережновское</t>
  </si>
  <si>
    <t>18636408</t>
  </si>
  <si>
    <t>18636412</t>
  </si>
  <si>
    <t>Левчуновское</t>
  </si>
  <si>
    <t>18636416</t>
  </si>
  <si>
    <t>Ленинское</t>
  </si>
  <si>
    <t>18636420</t>
  </si>
  <si>
    <t>Новобытовское</t>
  </si>
  <si>
    <t>18636422</t>
  </si>
  <si>
    <t>Очкуровское</t>
  </si>
  <si>
    <t>18636423</t>
  </si>
  <si>
    <t>Политотдельское</t>
  </si>
  <si>
    <t>18636424</t>
  </si>
  <si>
    <t>Совхозское</t>
  </si>
  <si>
    <t>18636428</t>
  </si>
  <si>
    <t>Солодушинское</t>
  </si>
  <si>
    <t>18636432</t>
  </si>
  <si>
    <t>18636436</t>
  </si>
  <si>
    <t>г. Николаевск</t>
  </si>
  <si>
    <t>18636101</t>
  </si>
  <si>
    <t>Новоаннинский муниципальный район</t>
  </si>
  <si>
    <t>18638000</t>
  </si>
  <si>
    <t>Амовское</t>
  </si>
  <si>
    <t>18638404</t>
  </si>
  <si>
    <t>18638408</t>
  </si>
  <si>
    <t>Бочаровское</t>
  </si>
  <si>
    <t>18638412</t>
  </si>
  <si>
    <t>Галушкинское</t>
  </si>
  <si>
    <t>18638416</t>
  </si>
  <si>
    <t>Деминское</t>
  </si>
  <si>
    <t>18638420</t>
  </si>
  <si>
    <t>Краснокоротковское</t>
  </si>
  <si>
    <t>18638422</t>
  </si>
  <si>
    <t>Новокиевское</t>
  </si>
  <si>
    <t>18638424</t>
  </si>
  <si>
    <t>Панфиловское</t>
  </si>
  <si>
    <t>18638428</t>
  </si>
  <si>
    <t>Полевое</t>
  </si>
  <si>
    <t>18638432</t>
  </si>
  <si>
    <t>Староаннинское</t>
  </si>
  <si>
    <t>18638436</t>
  </si>
  <si>
    <t>18638440</t>
  </si>
  <si>
    <t>Филоновское</t>
  </si>
  <si>
    <t>18638444</t>
  </si>
  <si>
    <t>Черкесовское</t>
  </si>
  <si>
    <t>18638448</t>
  </si>
  <si>
    <t>г. Новоаннинский</t>
  </si>
  <si>
    <t>18638101</t>
  </si>
  <si>
    <t>Новониколаевский муниципальный район</t>
  </si>
  <si>
    <t>18640000</t>
  </si>
  <si>
    <t>Алексиковское</t>
  </si>
  <si>
    <t>18640404</t>
  </si>
  <si>
    <t>Верхнекардаильское</t>
  </si>
  <si>
    <t>18640408</t>
  </si>
  <si>
    <t>Двойновское</t>
  </si>
  <si>
    <t>18640412</t>
  </si>
  <si>
    <t>Дуплятское</t>
  </si>
  <si>
    <t>18640416</t>
  </si>
  <si>
    <t>Комсомольское</t>
  </si>
  <si>
    <t>18640420</t>
  </si>
  <si>
    <t>Красноармейское</t>
  </si>
  <si>
    <t>18640424</t>
  </si>
  <si>
    <t>Куликовское</t>
  </si>
  <si>
    <t>18640428</t>
  </si>
  <si>
    <t>Мирное</t>
  </si>
  <si>
    <t>18640432</t>
  </si>
  <si>
    <t>Новониколаевское</t>
  </si>
  <si>
    <t>18640151</t>
  </si>
  <si>
    <t>Серпо-Молотское</t>
  </si>
  <si>
    <t>18640436</t>
  </si>
  <si>
    <t>Хоперское</t>
  </si>
  <si>
    <t>18640440</t>
  </si>
  <si>
    <t>Октябрьский муниципальный район</t>
  </si>
  <si>
    <t>18642000</t>
  </si>
  <si>
    <t>Абганеровское</t>
  </si>
  <si>
    <t>18642404</t>
  </si>
  <si>
    <t>Аксайское</t>
  </si>
  <si>
    <t>18642408</t>
  </si>
  <si>
    <t>Антоновское</t>
  </si>
  <si>
    <t>18642412</t>
  </si>
  <si>
    <t>Васильевское</t>
  </si>
  <si>
    <t>18642416</t>
  </si>
  <si>
    <t>Громославское</t>
  </si>
  <si>
    <t>18642420</t>
  </si>
  <si>
    <t>Жутовское</t>
  </si>
  <si>
    <t>18642424</t>
  </si>
  <si>
    <t>Заливское</t>
  </si>
  <si>
    <t>18642428</t>
  </si>
  <si>
    <t>18642429</t>
  </si>
  <si>
    <t>Ильменское</t>
  </si>
  <si>
    <t>18642430</t>
  </si>
  <si>
    <t>Ковалевское</t>
  </si>
  <si>
    <t>18642432</t>
  </si>
  <si>
    <t>Новоаксайское</t>
  </si>
  <si>
    <t>18642436</t>
  </si>
  <si>
    <t>Перегрузненское</t>
  </si>
  <si>
    <t>18642440</t>
  </si>
  <si>
    <t>18642442</t>
  </si>
  <si>
    <t>Шебалиновское</t>
  </si>
  <si>
    <t>18642444</t>
  </si>
  <si>
    <t>Шелестовское</t>
  </si>
  <si>
    <t>18642448</t>
  </si>
  <si>
    <t>р.п. Октябрьский</t>
  </si>
  <si>
    <t>18642151</t>
  </si>
  <si>
    <t>Ольховский муниципальный район</t>
  </si>
  <si>
    <t>18643000</t>
  </si>
  <si>
    <t>Гуровское</t>
  </si>
  <si>
    <t>18643404</t>
  </si>
  <si>
    <t>Гусевское</t>
  </si>
  <si>
    <t>18643408</t>
  </si>
  <si>
    <t>Зензеватское</t>
  </si>
  <si>
    <t>18643412</t>
  </si>
  <si>
    <t>Каменнобродское</t>
  </si>
  <si>
    <t>18643416</t>
  </si>
  <si>
    <t>Киреевское</t>
  </si>
  <si>
    <t>18643420</t>
  </si>
  <si>
    <t>Липовское</t>
  </si>
  <si>
    <t>18643424</t>
  </si>
  <si>
    <t>Нежинское</t>
  </si>
  <si>
    <t>18643428</t>
  </si>
  <si>
    <t>Октябрьское</t>
  </si>
  <si>
    <t>18643432</t>
  </si>
  <si>
    <t>Ольховское</t>
  </si>
  <si>
    <t>18643434</t>
  </si>
  <si>
    <t>Романовское</t>
  </si>
  <si>
    <t>18643440</t>
  </si>
  <si>
    <t>Рыбинское</t>
  </si>
  <si>
    <t>18643442</t>
  </si>
  <si>
    <t>Солодчинское</t>
  </si>
  <si>
    <t>18643444</t>
  </si>
  <si>
    <t>Ягодновское</t>
  </si>
  <si>
    <t>18643448</t>
  </si>
  <si>
    <t>Палласовский муниципальный район</t>
  </si>
  <si>
    <t>18645000</t>
  </si>
  <si>
    <t>Венгеловское</t>
  </si>
  <si>
    <t>18645424</t>
  </si>
  <si>
    <t>Гончаровское</t>
  </si>
  <si>
    <t>18645404</t>
  </si>
  <si>
    <t>Заволжское</t>
  </si>
  <si>
    <t>18645408</t>
  </si>
  <si>
    <t>Кайсацкое</t>
  </si>
  <si>
    <t>18645412</t>
  </si>
  <si>
    <t>Калашниковское</t>
  </si>
  <si>
    <t>18645416</t>
  </si>
  <si>
    <t>18645420</t>
  </si>
  <si>
    <t>18645428</t>
  </si>
  <si>
    <t>Лиманное</t>
  </si>
  <si>
    <t>18645429</t>
  </si>
  <si>
    <t>Приозерное</t>
  </si>
  <si>
    <t>18645430</t>
  </si>
  <si>
    <t>Революционное</t>
  </si>
  <si>
    <t>18645432</t>
  </si>
  <si>
    <t>Ромашковское</t>
  </si>
  <si>
    <t>18645436</t>
  </si>
  <si>
    <t>Савинское</t>
  </si>
  <si>
    <t>18645440</t>
  </si>
  <si>
    <t>18645444</t>
  </si>
  <si>
    <t>Эльтонское</t>
  </si>
  <si>
    <t>18645485</t>
  </si>
  <si>
    <t>г. Палласовка</t>
  </si>
  <si>
    <t>18645101</t>
  </si>
  <si>
    <t>Руднянский муниципальный район</t>
  </si>
  <si>
    <t>18647000</t>
  </si>
  <si>
    <t>Большесудаченское</t>
  </si>
  <si>
    <t>18647404</t>
  </si>
  <si>
    <t>Громковское</t>
  </si>
  <si>
    <t>18647406</t>
  </si>
  <si>
    <t>18647408</t>
  </si>
  <si>
    <t>Козловское</t>
  </si>
  <si>
    <t>18647412</t>
  </si>
  <si>
    <t>Лемешкинское</t>
  </si>
  <si>
    <t>18647416</t>
  </si>
  <si>
    <t>Лопуховское</t>
  </si>
  <si>
    <t>18647420</t>
  </si>
  <si>
    <t>Матышевское</t>
  </si>
  <si>
    <t>18647424</t>
  </si>
  <si>
    <t>Осичковское</t>
  </si>
  <si>
    <t>18647436</t>
  </si>
  <si>
    <t>Руднянское</t>
  </si>
  <si>
    <t>18647151</t>
  </si>
  <si>
    <t>Сосновское</t>
  </si>
  <si>
    <t>18647440</t>
  </si>
  <si>
    <t>Светлоярский муниципальный район</t>
  </si>
  <si>
    <t>18649000</t>
  </si>
  <si>
    <t>Большечапурниковское</t>
  </si>
  <si>
    <t>18649404</t>
  </si>
  <si>
    <t>Дубовоовражное</t>
  </si>
  <si>
    <t>18649408</t>
  </si>
  <si>
    <t>Кировское</t>
  </si>
  <si>
    <t>18649412</t>
  </si>
  <si>
    <t>Наримановское</t>
  </si>
  <si>
    <t>18649416</t>
  </si>
  <si>
    <t>Приволжское</t>
  </si>
  <si>
    <t>18649420</t>
  </si>
  <si>
    <t>Привольненское</t>
  </si>
  <si>
    <t>18649424</t>
  </si>
  <si>
    <t>Райгородское</t>
  </si>
  <si>
    <t>18649428</t>
  </si>
  <si>
    <t>Светлоярское</t>
  </si>
  <si>
    <t>18649151</t>
  </si>
  <si>
    <t>Цацинское</t>
  </si>
  <si>
    <t>18649436</t>
  </si>
  <si>
    <t>Червленовское</t>
  </si>
  <si>
    <t>18649440</t>
  </si>
  <si>
    <t>Серафимовичский муниципальный район</t>
  </si>
  <si>
    <t>18650000</t>
  </si>
  <si>
    <t>Бобровское</t>
  </si>
  <si>
    <t>18650404</t>
  </si>
  <si>
    <t>Большовское</t>
  </si>
  <si>
    <t>18650408</t>
  </si>
  <si>
    <t>Буерак-Поповское</t>
  </si>
  <si>
    <t>18650412</t>
  </si>
  <si>
    <t>Горбатовское</t>
  </si>
  <si>
    <t>18650414</t>
  </si>
  <si>
    <t>Зимняцкое</t>
  </si>
  <si>
    <t>18650416</t>
  </si>
  <si>
    <t>Клетско-Почтовское</t>
  </si>
  <si>
    <t>18650420</t>
  </si>
  <si>
    <t>Крутовское</t>
  </si>
  <si>
    <t>18650428</t>
  </si>
  <si>
    <t>Отрожкинское</t>
  </si>
  <si>
    <t>18650432</t>
  </si>
  <si>
    <t>Песчановское</t>
  </si>
  <si>
    <t>18650436</t>
  </si>
  <si>
    <t>Пронинское</t>
  </si>
  <si>
    <t>18650444</t>
  </si>
  <si>
    <t>Среднецарицынское</t>
  </si>
  <si>
    <t>18650448</t>
  </si>
  <si>
    <t>Теркинское</t>
  </si>
  <si>
    <t>18650452</t>
  </si>
  <si>
    <t>Трясиновское</t>
  </si>
  <si>
    <t>18650456</t>
  </si>
  <si>
    <t>Усть-Хоперское</t>
  </si>
  <si>
    <t>18650460</t>
  </si>
  <si>
    <t>г. Серафимович</t>
  </si>
  <si>
    <t>18650101</t>
  </si>
  <si>
    <t>Среднеахтубинский муниципальный район</t>
  </si>
  <si>
    <t>18651000</t>
  </si>
  <si>
    <t>Ахтубинское</t>
  </si>
  <si>
    <t>18651404</t>
  </si>
  <si>
    <t>Верхнепогроменское</t>
  </si>
  <si>
    <t>18651408</t>
  </si>
  <si>
    <t>18651412</t>
  </si>
  <si>
    <t>18651416</t>
  </si>
  <si>
    <t>Красное</t>
  </si>
  <si>
    <t>18651424</t>
  </si>
  <si>
    <t>18651420</t>
  </si>
  <si>
    <t>Куйбышевское</t>
  </si>
  <si>
    <t>18651428</t>
  </si>
  <si>
    <t>Рахинское</t>
  </si>
  <si>
    <t>18651432</t>
  </si>
  <si>
    <t>Суходольское</t>
  </si>
  <si>
    <t>18651436</t>
  </si>
  <si>
    <t>Фрунзенское</t>
  </si>
  <si>
    <t>18651439</t>
  </si>
  <si>
    <t>г. Краснослободск</t>
  </si>
  <si>
    <t>18651107</t>
  </si>
  <si>
    <t>р.п. Средняя Ахтуба</t>
  </si>
  <si>
    <t>18651151</t>
  </si>
  <si>
    <t>Старополтавский муниципальный район</t>
  </si>
  <si>
    <t>18652000</t>
  </si>
  <si>
    <t>Беляевское</t>
  </si>
  <si>
    <t>18652404</t>
  </si>
  <si>
    <t>Валуевское</t>
  </si>
  <si>
    <t>18652408</t>
  </si>
  <si>
    <t>Верхневодянское</t>
  </si>
  <si>
    <t>18652412</t>
  </si>
  <si>
    <t>Гмелинское</t>
  </si>
  <si>
    <t>18652416</t>
  </si>
  <si>
    <t>Иловатское</t>
  </si>
  <si>
    <t>18652420</t>
  </si>
  <si>
    <t>Кановское</t>
  </si>
  <si>
    <t>18652424</t>
  </si>
  <si>
    <t>Колышкинское</t>
  </si>
  <si>
    <t>18652426</t>
  </si>
  <si>
    <t>18652428</t>
  </si>
  <si>
    <t>Курнаевское</t>
  </si>
  <si>
    <t>18652432</t>
  </si>
  <si>
    <t>Лятошинское</t>
  </si>
  <si>
    <t>18652436</t>
  </si>
  <si>
    <t>Новоквасниковское</t>
  </si>
  <si>
    <t>18652440</t>
  </si>
  <si>
    <t>Новополтавское</t>
  </si>
  <si>
    <t>18652444</t>
  </si>
  <si>
    <t>Новотихоновское</t>
  </si>
  <si>
    <t>18652445</t>
  </si>
  <si>
    <t>Салтовское</t>
  </si>
  <si>
    <t>18652448</t>
  </si>
  <si>
    <t>Старополтавское</t>
  </si>
  <si>
    <t>18652453</t>
  </si>
  <si>
    <t>Торгунское</t>
  </si>
  <si>
    <t>18652460</t>
  </si>
  <si>
    <t>Харьковское</t>
  </si>
  <si>
    <t>18652464</t>
  </si>
  <si>
    <t>Черебаевское</t>
  </si>
  <si>
    <t>18652468</t>
  </si>
  <si>
    <t>Суровикинский муниципальный район</t>
  </si>
  <si>
    <t>18653000</t>
  </si>
  <si>
    <t>Ближнеосиновское</t>
  </si>
  <si>
    <t>18653404</t>
  </si>
  <si>
    <t>Верхнесолоновское</t>
  </si>
  <si>
    <t>18653408</t>
  </si>
  <si>
    <t>Добринское</t>
  </si>
  <si>
    <t>18653412</t>
  </si>
  <si>
    <t>18653420</t>
  </si>
  <si>
    <t>Лобакинское</t>
  </si>
  <si>
    <t>18653428</t>
  </si>
  <si>
    <t>Лысовское</t>
  </si>
  <si>
    <t>18653416</t>
  </si>
  <si>
    <t>Нижнеосиновское</t>
  </si>
  <si>
    <t>18653444</t>
  </si>
  <si>
    <t>Нижнечирское</t>
  </si>
  <si>
    <t>18653426</t>
  </si>
  <si>
    <t>Новомаксимовское</t>
  </si>
  <si>
    <t>18653436</t>
  </si>
  <si>
    <t>Сысоевское</t>
  </si>
  <si>
    <t>18653424</t>
  </si>
  <si>
    <t>г. Суровикино</t>
  </si>
  <si>
    <t>18653101</t>
  </si>
  <si>
    <t>Урюпинский муниципальный район</t>
  </si>
  <si>
    <t>18654000</t>
  </si>
  <si>
    <t>Акчернское</t>
  </si>
  <si>
    <t>18654404</t>
  </si>
  <si>
    <t>Беспаловское</t>
  </si>
  <si>
    <t>18654408</t>
  </si>
  <si>
    <t>Бесплемяновское</t>
  </si>
  <si>
    <t>18654412</t>
  </si>
  <si>
    <t>Большинское</t>
  </si>
  <si>
    <t>18654416</t>
  </si>
  <si>
    <t>Бубновское</t>
  </si>
  <si>
    <t>18654420</t>
  </si>
  <si>
    <t>Верхнебезымяновское</t>
  </si>
  <si>
    <t>18654424</t>
  </si>
  <si>
    <t>Верхнесоинское</t>
  </si>
  <si>
    <t>18654428</t>
  </si>
  <si>
    <t>Вихлянцевское</t>
  </si>
  <si>
    <t>18654432</t>
  </si>
  <si>
    <t>Вишняковское</t>
  </si>
  <si>
    <t>18654436</t>
  </si>
  <si>
    <t>18654440</t>
  </si>
  <si>
    <t>18654444</t>
  </si>
  <si>
    <t>Дьяконовское</t>
  </si>
  <si>
    <t>18654446</t>
  </si>
  <si>
    <t>Забурдяевское</t>
  </si>
  <si>
    <t>18654448</t>
  </si>
  <si>
    <t>Искринское</t>
  </si>
  <si>
    <t>18654452</t>
  </si>
  <si>
    <t>Котовское</t>
  </si>
  <si>
    <t>18654456</t>
  </si>
  <si>
    <t>18654460</t>
  </si>
  <si>
    <t>Креповское</t>
  </si>
  <si>
    <t>18654462</t>
  </si>
  <si>
    <t>Лощиновское</t>
  </si>
  <si>
    <t>18654464</t>
  </si>
  <si>
    <t>Михайловское</t>
  </si>
  <si>
    <t>18654468</t>
  </si>
  <si>
    <t>Окладненское</t>
  </si>
  <si>
    <t>18654472</t>
  </si>
  <si>
    <t>Ольшанское</t>
  </si>
  <si>
    <t>18654476</t>
  </si>
  <si>
    <t>Петровское</t>
  </si>
  <si>
    <t>18654480</t>
  </si>
  <si>
    <t>Россошинское</t>
  </si>
  <si>
    <t>18654484</t>
  </si>
  <si>
    <t>Салтынское</t>
  </si>
  <si>
    <t>18654488</t>
  </si>
  <si>
    <t>Хоперопионерское</t>
  </si>
  <si>
    <t>18654492</t>
  </si>
  <si>
    <t>Фроловский муниципальный район</t>
  </si>
  <si>
    <t>18656000</t>
  </si>
  <si>
    <t>Арчединское</t>
  </si>
  <si>
    <t>18656404</t>
  </si>
  <si>
    <t>Большелычакское</t>
  </si>
  <si>
    <t>18656408</t>
  </si>
  <si>
    <t>Ветютневское</t>
  </si>
  <si>
    <t>18656420</t>
  </si>
  <si>
    <t>Дудаченское</t>
  </si>
  <si>
    <t>18656424</t>
  </si>
  <si>
    <t>Краснолиповское</t>
  </si>
  <si>
    <t>18656428</t>
  </si>
  <si>
    <t>Лычакское</t>
  </si>
  <si>
    <t>18656430</t>
  </si>
  <si>
    <t>Малодельское</t>
  </si>
  <si>
    <t>18656432</t>
  </si>
  <si>
    <t>Писаревское</t>
  </si>
  <si>
    <t>18656436</t>
  </si>
  <si>
    <t>Пригородное</t>
  </si>
  <si>
    <t>18656440</t>
  </si>
  <si>
    <t>18656444</t>
  </si>
  <si>
    <t>Шуруповское</t>
  </si>
  <si>
    <t>18656448</t>
  </si>
  <si>
    <t>Чернышковский муниципальный район</t>
  </si>
  <si>
    <t>18658000</t>
  </si>
  <si>
    <t>Алешкинское</t>
  </si>
  <si>
    <t>18658404</t>
  </si>
  <si>
    <t>Басакинское</t>
  </si>
  <si>
    <t>18658408</t>
  </si>
  <si>
    <t>Большетерновское</t>
  </si>
  <si>
    <t>18658412</t>
  </si>
  <si>
    <t>Верхнегнутовское</t>
  </si>
  <si>
    <t>18658416</t>
  </si>
  <si>
    <t>Елкинское</t>
  </si>
  <si>
    <t>18658418</t>
  </si>
  <si>
    <t>18658420</t>
  </si>
  <si>
    <t>18658428</t>
  </si>
  <si>
    <t>Нижнегнутовское</t>
  </si>
  <si>
    <t>18658432</t>
  </si>
  <si>
    <t>Пристеновское</t>
  </si>
  <si>
    <t>18658434</t>
  </si>
  <si>
    <t>Сизовское</t>
  </si>
  <si>
    <t>18658436</t>
  </si>
  <si>
    <t>Тормосиновское</t>
  </si>
  <si>
    <t>18658440</t>
  </si>
  <si>
    <t>Чернышковское</t>
  </si>
  <si>
    <t>18658151</t>
  </si>
  <si>
    <t>городской округ город Волжский</t>
  </si>
  <si>
    <t>18710000</t>
  </si>
  <si>
    <t>городской округ город Камышин</t>
  </si>
  <si>
    <t>18715000</t>
  </si>
  <si>
    <t>городской округ город Михайловка</t>
  </si>
  <si>
    <t>18720000</t>
  </si>
  <si>
    <t>городской округ город Урюпинск</t>
  </si>
  <si>
    <t>18725000</t>
  </si>
  <si>
    <t>городской округ город Фролово</t>
  </si>
  <si>
    <t>18728000</t>
  </si>
  <si>
    <t>городской округ город-герой Волгоград</t>
  </si>
  <si>
    <t>18701000</t>
  </si>
  <si>
    <t>МО_ОКТМО</t>
  </si>
  <si>
    <t>4190415</t>
  </si>
  <si>
    <t>Добавить вид деятельности</t>
  </si>
  <si>
    <t>Паршикова Нина Геннадьевна, Ребенков Артём Викторович</t>
  </si>
  <si>
    <t>экономист,инженер</t>
  </si>
  <si>
    <t>(84457)9-04-10</t>
  </si>
  <si>
    <t>gkh-kam@rambler.ru</t>
  </si>
  <si>
    <t>О</t>
  </si>
  <si>
    <t>сети,скважины</t>
  </si>
  <si>
    <t>403881,область Волгоградская,район Камышинский,поселок Мичуринский,улица Совхозная 55</t>
  </si>
  <si>
    <t>жкх-мичуринское.рф</t>
  </si>
  <si>
    <t>Артёмов</t>
  </si>
  <si>
    <t>Виктор</t>
  </si>
  <si>
    <t>Васильевич</t>
  </si>
  <si>
    <t>экономист</t>
  </si>
  <si>
    <t>Геннадьевна</t>
  </si>
  <si>
    <t>Паршикова</t>
  </si>
  <si>
    <t>Нина</t>
  </si>
  <si>
    <t>c 08:00 до 17:00</t>
  </si>
  <si>
    <t>c 08:00 до 00:00</t>
  </si>
  <si>
    <t>Мичуринское (18618422)</t>
  </si>
  <si>
    <t>31297035</t>
  </si>
  <si>
    <t>МУП КХ "Новоникольское"</t>
  </si>
  <si>
    <t>3454005189</t>
  </si>
  <si>
    <t>28.03.2019</t>
  </si>
  <si>
    <t>Межрайонная инспекция Федеральной налоговой службы № 3 по Волгоградской области</t>
  </si>
  <si>
    <t>1103453000298</t>
  </si>
  <si>
    <t>26.03.2019</t>
  </si>
  <si>
    <t>31293696</t>
  </si>
  <si>
    <t>Главное управление МЧС России по Волгоградской области</t>
  </si>
  <si>
    <t>3444118546</t>
  </si>
  <si>
    <t>25-11-2004 00:00:00</t>
  </si>
  <si>
    <t>31305484</t>
  </si>
  <si>
    <t>МБУ "Коммунальное хозяйство"Котовского муниципального района</t>
  </si>
  <si>
    <t>3453005700</t>
  </si>
  <si>
    <t>Проверка!A1</t>
  </si>
  <si>
    <t>Лист 'Инструкция' отсутствует или переименован! Дальнейшая проверка невозможна!</t>
  </si>
  <si>
    <t>Ошибка</t>
  </si>
  <si>
    <t>Лист 'Комментарии' отсутствует или переименован! Дальнейшая проверка невозможна!</t>
  </si>
  <si>
    <t>МБУ "Благоустройство" Мокроольховского сельского поселения</t>
  </si>
  <si>
    <t>3414016699</t>
  </si>
  <si>
    <t>341401001</t>
  </si>
  <si>
    <t>25-12-2012 00:00:00</t>
  </si>
  <si>
    <t>31078235</t>
  </si>
  <si>
    <t>МБУ "Большой Морец"</t>
  </si>
  <si>
    <t>3457003013</t>
  </si>
  <si>
    <t>28981699</t>
  </si>
  <si>
    <t>МБУ "ЖКХ Дубовоовражного сельского поселения"</t>
  </si>
  <si>
    <t>3426014431</t>
  </si>
  <si>
    <t>16-02-2012 00:00:00</t>
  </si>
  <si>
    <t>12-10-2017 00:00:00</t>
  </si>
  <si>
    <t>30847523</t>
  </si>
  <si>
    <t>МБУ "ЖКХ Полевое"</t>
  </si>
  <si>
    <t>3457002570</t>
  </si>
  <si>
    <t>28-04-2015 00:00:00</t>
  </si>
  <si>
    <t>28436031</t>
  </si>
  <si>
    <t>МБУ "ЖКХ и Б" Коростинского  сельского поселения</t>
  </si>
  <si>
    <t>3453000558</t>
  </si>
  <si>
    <t>22-04-2013 00:00:00</t>
  </si>
  <si>
    <t>28257708</t>
  </si>
  <si>
    <t>МБУ "ЖКХБ Лапшинского сельского поселения"</t>
  </si>
  <si>
    <t>3453000290</t>
  </si>
  <si>
    <t>22-05-2013 00:00:00</t>
  </si>
  <si>
    <t>28976548</t>
  </si>
  <si>
    <t>МБУ "Тростянское"</t>
  </si>
  <si>
    <t>3457001866</t>
  </si>
  <si>
    <t>20-10-2014 00:00:00</t>
  </si>
  <si>
    <t>28507224</t>
  </si>
  <si>
    <t>МБУ "Хозяйственное управление Наримановского сельского поселения"</t>
  </si>
  <si>
    <t>3426014382</t>
  </si>
  <si>
    <t>28-12-2011 00:00:00</t>
  </si>
  <si>
    <t>28981713</t>
  </si>
  <si>
    <t>МБУ "Хозяйственное управление Цацинского сельского поселения"</t>
  </si>
  <si>
    <t>3426014424</t>
  </si>
  <si>
    <t>30434183</t>
  </si>
  <si>
    <t>МБУ Чернышковского муниципального района "Коммунальное хозяйство"</t>
  </si>
  <si>
    <t>3458001724</t>
  </si>
  <si>
    <t>30-12-2015 00:00:00</t>
  </si>
  <si>
    <t>30794505</t>
  </si>
  <si>
    <t>МКП "Бесплемяновский"</t>
  </si>
  <si>
    <t>3457003020</t>
  </si>
  <si>
    <t>16-11-2015 00:00:00</t>
  </si>
  <si>
    <t>31179033</t>
  </si>
  <si>
    <t>МКП "ЖКХ" Белогорского сельского поселения</t>
  </si>
  <si>
    <t>3453005411</t>
  </si>
  <si>
    <t>31192325</t>
  </si>
  <si>
    <t>МКП "ЖКХ" Воднобуерачного с.п.</t>
  </si>
  <si>
    <t>3453005436</t>
  </si>
  <si>
    <t>19-03-2018 00:00:00</t>
  </si>
  <si>
    <t>31192329</t>
  </si>
  <si>
    <t>МКП "ЖКХ" Таловского с.п.</t>
  </si>
  <si>
    <t>3453005404</t>
  </si>
  <si>
    <t>01-03-2018 00:00:00</t>
  </si>
  <si>
    <t>31225068</t>
  </si>
  <si>
    <t>МКП "Жилищно-коммунальное хозяйство"</t>
  </si>
  <si>
    <t>3453005330</t>
  </si>
  <si>
    <t>31225077</t>
  </si>
  <si>
    <t>3453005588</t>
  </si>
  <si>
    <t>31230637</t>
  </si>
  <si>
    <t>МКП "Жилищно-коммунальное хозяйство" Усть-Грязнухинского сельского поселения</t>
  </si>
  <si>
    <t>3453005348</t>
  </si>
  <si>
    <t>31065826</t>
  </si>
  <si>
    <t>МКП "Исток"</t>
  </si>
  <si>
    <t>3457003782</t>
  </si>
  <si>
    <t>28459471</t>
  </si>
  <si>
    <t>МКП "Петровский"</t>
  </si>
  <si>
    <t>3431008338</t>
  </si>
  <si>
    <t>28004986</t>
  </si>
  <si>
    <t>МКП "Рассвет"</t>
  </si>
  <si>
    <t>3428004453</t>
  </si>
  <si>
    <t>342801001</t>
  </si>
  <si>
    <t>24-07-2012 00:00:00</t>
  </si>
  <si>
    <t>24-02-2016 00:00:00</t>
  </si>
  <si>
    <t>30869211</t>
  </si>
  <si>
    <t>МКП "Родник"</t>
  </si>
  <si>
    <t>3457003359</t>
  </si>
  <si>
    <t>28-04-2016 00:00:00</t>
  </si>
  <si>
    <t>30897998</t>
  </si>
  <si>
    <t>МКП "Селянин"</t>
  </si>
  <si>
    <t>3457003422</t>
  </si>
  <si>
    <t>06-06-2016 00:00:00</t>
  </si>
  <si>
    <t>26371887</t>
  </si>
  <si>
    <t>МКП "Степновское"</t>
  </si>
  <si>
    <t>3403022588</t>
  </si>
  <si>
    <t>340301001</t>
  </si>
  <si>
    <t>26371893</t>
  </si>
  <si>
    <t>МКП "Хуторское"</t>
  </si>
  <si>
    <t>3404002626</t>
  </si>
  <si>
    <t>340401001</t>
  </si>
  <si>
    <t>26584232</t>
  </si>
  <si>
    <t>МКП ЖКХ "ЛИДЕР"</t>
  </si>
  <si>
    <t>3403027297</t>
  </si>
  <si>
    <t>06-05-2010 00:00:00</t>
  </si>
  <si>
    <t>30883648</t>
  </si>
  <si>
    <t>МКП"Благо"</t>
  </si>
  <si>
    <t>3457003133</t>
  </si>
  <si>
    <t>30898004</t>
  </si>
  <si>
    <t>МКП"Казачка"</t>
  </si>
  <si>
    <t>3457003648</t>
  </si>
  <si>
    <t>06-10-2016 00:00:00</t>
  </si>
  <si>
    <t>30802025</t>
  </si>
  <si>
    <t>МКУ "Беспаловский СДК"</t>
  </si>
  <si>
    <t>3457002115</t>
  </si>
  <si>
    <t>19-01-2015 00:00:00</t>
  </si>
  <si>
    <t>31204953</t>
  </si>
  <si>
    <t>МКУ "Благоустройство и досуговое обслуживание"</t>
  </si>
  <si>
    <t>3419403934</t>
  </si>
  <si>
    <t>341901001</t>
  </si>
  <si>
    <t>30438697</t>
  </si>
  <si>
    <t>МКУ "Благоустройство с.Лопуховка"</t>
  </si>
  <si>
    <t>3425007463</t>
  </si>
  <si>
    <t>08-09-2010 00:00:00</t>
  </si>
  <si>
    <t>31215020</t>
  </si>
  <si>
    <t>МКУ "Благоустройство"</t>
  </si>
  <si>
    <t>3453003580</t>
  </si>
  <si>
    <t>30831992</t>
  </si>
  <si>
    <t>МКУ "Благоустройство" Громковского сельского поселения</t>
  </si>
  <si>
    <t>3453003527</t>
  </si>
  <si>
    <t>19-11-2015 00:00:00</t>
  </si>
  <si>
    <t>30847538</t>
  </si>
  <si>
    <t>МКУ "Верхнебезымяновский центр культуры, досуга и бытового обслуживания"</t>
  </si>
  <si>
    <t>3457002362</t>
  </si>
  <si>
    <t>06-02-2015 00:00:00</t>
  </si>
  <si>
    <t>30434276</t>
  </si>
  <si>
    <t>МКУ "Захоперский многоцелевой центр"</t>
  </si>
  <si>
    <t>3457001489</t>
  </si>
  <si>
    <t>26-05-2014 00:00:00</t>
  </si>
  <si>
    <t>30350679</t>
  </si>
  <si>
    <t>МКУ "КЦКДБ и БО"</t>
  </si>
  <si>
    <t>3457002387</t>
  </si>
  <si>
    <t>10-02-2015 00:00:00</t>
  </si>
  <si>
    <t>30429217</t>
  </si>
  <si>
    <t>МКУ "Нижнедолговский многоцелевой центр"</t>
  </si>
  <si>
    <t>3417006339</t>
  </si>
  <si>
    <t>07-08-2012 00:00:00</t>
  </si>
  <si>
    <t>31279250</t>
  </si>
  <si>
    <t>МКУ "Родничковский многоцелевой центр"</t>
  </si>
  <si>
    <t>3457004296</t>
  </si>
  <si>
    <t>28176334</t>
  </si>
  <si>
    <t>МКУ "Служба благоустройства"</t>
  </si>
  <si>
    <t>3457000125</t>
  </si>
  <si>
    <t>29645782</t>
  </si>
  <si>
    <t>МКУ "Солонский многоцелевой центр"</t>
  </si>
  <si>
    <t>3417005416</t>
  </si>
  <si>
    <t>25-01-2008 00:00:00</t>
  </si>
  <si>
    <t>30794492</t>
  </si>
  <si>
    <t>МКУ "Успех"</t>
  </si>
  <si>
    <t>3457001023</t>
  </si>
  <si>
    <t>24-12-2013 00:00:00</t>
  </si>
  <si>
    <t>30477670</t>
  </si>
  <si>
    <t>МКУ "Хозяйственно-эксплуатационная служба"</t>
  </si>
  <si>
    <t>3404005465</t>
  </si>
  <si>
    <t>13-10-2008 00:00:00</t>
  </si>
  <si>
    <t>30801365</t>
  </si>
  <si>
    <t>МКУ "Хозяйственное управление Администрации Ольшанского сельского поселения Урюпинского муниципального района"</t>
  </si>
  <si>
    <t>3457003091</t>
  </si>
  <si>
    <t>09-12-2015 00:00:00</t>
  </si>
  <si>
    <t>30856306</t>
  </si>
  <si>
    <t>МКУ "Хозяйственное управление"</t>
  </si>
  <si>
    <t>3457003253</t>
  </si>
  <si>
    <t>31-03-2016 00:00:00</t>
  </si>
  <si>
    <t>27807226</t>
  </si>
  <si>
    <t>МКУ Плотниковского поселения Даниловского муниципального района Волгоградской области "Муниципальные услуги"</t>
  </si>
  <si>
    <t>3404005842</t>
  </si>
  <si>
    <t>18-08-2011 00:00:00</t>
  </si>
  <si>
    <t>30840186</t>
  </si>
  <si>
    <t>МКУ"Салтынский культурно-спортивный комплекс"</t>
  </si>
  <si>
    <t>3457002179</t>
  </si>
  <si>
    <t>23-01-2015 00:00:00</t>
  </si>
  <si>
    <t>27-01-2017 00:00:00</t>
  </si>
  <si>
    <t>30924699</t>
  </si>
  <si>
    <t>МКУК "Краснопольский ЦКД и БО"</t>
  </si>
  <si>
    <t>3417005712</t>
  </si>
  <si>
    <t>30799013</t>
  </si>
  <si>
    <t>МКУК "Луковский центр культуры и благоустройства"</t>
  </si>
  <si>
    <t>3417005335</t>
  </si>
  <si>
    <t>05-09-2007 00:00:00</t>
  </si>
  <si>
    <t>30799022</t>
  </si>
  <si>
    <t>МКУК"Тишанский центр культуры и благоустройства"</t>
  </si>
  <si>
    <t>3457001030</t>
  </si>
  <si>
    <t>25-12-2013 00:00:00</t>
  </si>
  <si>
    <t>26593801</t>
  </si>
  <si>
    <t>МКУП "Белопрудское"</t>
  </si>
  <si>
    <t>3404005722</t>
  </si>
  <si>
    <t>31-03-2010 00:00:00</t>
  </si>
  <si>
    <t>26593753</t>
  </si>
  <si>
    <t>МКУП "Благоустройство"</t>
  </si>
  <si>
    <t>3404005754</t>
  </si>
  <si>
    <t>15-06-2010 00:00:00</t>
  </si>
  <si>
    <t>27969918</t>
  </si>
  <si>
    <t>МКУП "Мирошниковское"</t>
  </si>
  <si>
    <t>3414005136</t>
  </si>
  <si>
    <t>30-04-2013 00:00:00</t>
  </si>
  <si>
    <t>28870031</t>
  </si>
  <si>
    <t>26371898</t>
  </si>
  <si>
    <t>МКУП "Станичное"</t>
  </si>
  <si>
    <t>3404002672</t>
  </si>
  <si>
    <t>26770664</t>
  </si>
  <si>
    <t>3404005225</t>
  </si>
  <si>
    <t>20-03-2008 00:00:00</t>
  </si>
  <si>
    <t>26408457</t>
  </si>
  <si>
    <t>МКУП "Хуторское"</t>
  </si>
  <si>
    <t>3404005120</t>
  </si>
  <si>
    <t>21-12-2007 00:00:00</t>
  </si>
  <si>
    <t>26984981</t>
  </si>
  <si>
    <t>МКУП Атамановское"</t>
  </si>
  <si>
    <t>3404005835</t>
  </si>
  <si>
    <t>06-07-2011 00:00:00</t>
  </si>
  <si>
    <t>26648101</t>
  </si>
  <si>
    <t>МКУП Миусовского с/п"Миусовское"</t>
  </si>
  <si>
    <t>3404005730</t>
  </si>
  <si>
    <t>14-04-2010 00:00:00</t>
  </si>
  <si>
    <t>27-02-2013 00:00:00</t>
  </si>
  <si>
    <t>31210431</t>
  </si>
  <si>
    <t>МКХЭУ Администрации Котовского муниципального района</t>
  </si>
  <si>
    <t>3414015744</t>
  </si>
  <si>
    <t>26379722</t>
  </si>
  <si>
    <t>ММУП КХ "Клетское"</t>
  </si>
  <si>
    <t>3412301098</t>
  </si>
  <si>
    <t>341201001</t>
  </si>
  <si>
    <t>19-09-2008 00:00:00</t>
  </si>
  <si>
    <t>26371970</t>
  </si>
  <si>
    <t>МОО "Водоканал"</t>
  </si>
  <si>
    <t>3423019689</t>
  </si>
  <si>
    <t>27635722</t>
  </si>
  <si>
    <t>МП  ЖКХ "Услуги"</t>
  </si>
  <si>
    <t>3432001582</t>
  </si>
  <si>
    <t>03-06-2011 00:00:00</t>
  </si>
  <si>
    <t>28176634</t>
  </si>
  <si>
    <t>МП  Жилищно-коммунальное хозяйство "Лычак" Лычакского сельского поселения</t>
  </si>
  <si>
    <t>3432001656</t>
  </si>
  <si>
    <t>24-10-2011 00:00:00</t>
  </si>
  <si>
    <t>01-09-2016 00:00:00</t>
  </si>
  <si>
    <t>27168428</t>
  </si>
  <si>
    <t>МП " Ветютневское"</t>
  </si>
  <si>
    <t>3432001600</t>
  </si>
  <si>
    <t>08-06-2011 00:00:00</t>
  </si>
  <si>
    <t>26594133</t>
  </si>
  <si>
    <t>МП "Балыклейское"</t>
  </si>
  <si>
    <t>3405012384</t>
  </si>
  <si>
    <t>340501001</t>
  </si>
  <si>
    <t>11-09-2009 00:00:00</t>
  </si>
  <si>
    <t>25-04-2017 00:00:00</t>
  </si>
  <si>
    <t>27871821</t>
  </si>
  <si>
    <t>МП "Водник"</t>
  </si>
  <si>
    <t>3432001695</t>
  </si>
  <si>
    <t>21-02-2012 00:00:00</t>
  </si>
  <si>
    <t>26371902</t>
  </si>
  <si>
    <t>МП "Водоканал"</t>
  </si>
  <si>
    <t>3405011782</t>
  </si>
  <si>
    <t>01-02-2007 00:00:00</t>
  </si>
  <si>
    <t>26609525</t>
  </si>
  <si>
    <t>3429032100</t>
  </si>
  <si>
    <t>342901001</t>
  </si>
  <si>
    <t>06-04-2009 00:00:00</t>
  </si>
  <si>
    <t>27677606</t>
  </si>
  <si>
    <t>МП "Вымпел"</t>
  </si>
  <si>
    <t>3403029061</t>
  </si>
  <si>
    <t>340330100</t>
  </si>
  <si>
    <t>18-04-2012 00:00:00</t>
  </si>
  <si>
    <t>26594103</t>
  </si>
  <si>
    <t>МП "Давыдовское"</t>
  </si>
  <si>
    <t>3405012232</t>
  </si>
  <si>
    <t>25-02-2008 00:00:00</t>
  </si>
  <si>
    <t>26371888</t>
  </si>
  <si>
    <t>МП "Ерзовское"</t>
  </si>
  <si>
    <t>3403022612</t>
  </si>
  <si>
    <t>30-03-2007 00:00:00</t>
  </si>
  <si>
    <t>28158086</t>
  </si>
  <si>
    <t>МП "ЖКХ "Каменское"</t>
  </si>
  <si>
    <t>3455000560</t>
  </si>
  <si>
    <t>26561068</t>
  </si>
  <si>
    <t>МП "Жилищно-коммунальные услуги"</t>
  </si>
  <si>
    <t>3403027145</t>
  </si>
  <si>
    <t>23-03-2010 00:00:00</t>
  </si>
  <si>
    <t>30908961</t>
  </si>
  <si>
    <t>МП "Исток"</t>
  </si>
  <si>
    <t>3455052791</t>
  </si>
  <si>
    <t>26382244</t>
  </si>
  <si>
    <t>МП "Карповское"</t>
  </si>
  <si>
    <t>3403023133</t>
  </si>
  <si>
    <t>23-07-2010 00:00:00</t>
  </si>
  <si>
    <t>26-11-2014 00:00:00</t>
  </si>
  <si>
    <t>26584157</t>
  </si>
  <si>
    <t>МП "Коммунальная Компания"</t>
  </si>
  <si>
    <t>3403027410</t>
  </si>
  <si>
    <t>18-06-2010 00:00:00</t>
  </si>
  <si>
    <t>30807512</t>
  </si>
  <si>
    <t>МП "Коммунальщик Фроловского района"</t>
  </si>
  <si>
    <t>3456002659</t>
  </si>
  <si>
    <t>345601001</t>
  </si>
  <si>
    <t>08-10-2015 00:00:00</t>
  </si>
  <si>
    <t>26371886</t>
  </si>
  <si>
    <t>МП "Котлубанское"</t>
  </si>
  <si>
    <t>3403022556</t>
  </si>
  <si>
    <t>21-03-2007 00:00:00</t>
  </si>
  <si>
    <t>28797257</t>
  </si>
  <si>
    <t>МП "Кристалл"</t>
  </si>
  <si>
    <t>3455002448</t>
  </si>
  <si>
    <t>13-03-2014 00:00:00</t>
  </si>
  <si>
    <t>31189788</t>
  </si>
  <si>
    <t>МП "Лозное-2018"</t>
  </si>
  <si>
    <t>3455053805</t>
  </si>
  <si>
    <t>30993211</t>
  </si>
  <si>
    <t>МП "Наяда"</t>
  </si>
  <si>
    <t>3455053202</t>
  </si>
  <si>
    <t>19-06-2017 00:00:00</t>
  </si>
  <si>
    <t>28465250</t>
  </si>
  <si>
    <t>МП "Орловское"</t>
  </si>
  <si>
    <t>3455001500</t>
  </si>
  <si>
    <t>27635836</t>
  </si>
  <si>
    <t>МП "Пригородное ЖКХ"</t>
  </si>
  <si>
    <t>3432001590</t>
  </si>
  <si>
    <t>07-06-2011 00:00:00</t>
  </si>
  <si>
    <t>28868981</t>
  </si>
  <si>
    <t>МП "Ресурс"</t>
  </si>
  <si>
    <t>3455001998</t>
  </si>
  <si>
    <t>26584661</t>
  </si>
  <si>
    <t>МП "Самофаловское"</t>
  </si>
  <si>
    <t>3403027547</t>
  </si>
  <si>
    <t>26991412</t>
  </si>
  <si>
    <t>МП "Специализированное хозяйство по благоустройству"</t>
  </si>
  <si>
    <t>3403025959</t>
  </si>
  <si>
    <t>30934180</t>
  </si>
  <si>
    <t>МП "Утес"</t>
  </si>
  <si>
    <t>3455052833</t>
  </si>
  <si>
    <t>28075203</t>
  </si>
  <si>
    <t>МП "Хопер"</t>
  </si>
  <si>
    <t>3424002180</t>
  </si>
  <si>
    <t>342401001</t>
  </si>
  <si>
    <t>20-01-2012 00:00:00</t>
  </si>
  <si>
    <t>28421620</t>
  </si>
  <si>
    <t>МП ЖКХ " Писаревское"</t>
  </si>
  <si>
    <t>3432001705</t>
  </si>
  <si>
    <t>18-12-2012 00:00:00</t>
  </si>
  <si>
    <t>26371883</t>
  </si>
  <si>
    <t>МП ЖКХ "Котлубанское"</t>
  </si>
  <si>
    <t>3403019000</t>
  </si>
  <si>
    <t>27652792</t>
  </si>
  <si>
    <t>МП ЖКХ "Липки" Краснолиповского сельского поселения</t>
  </si>
  <si>
    <t>3432001624</t>
  </si>
  <si>
    <t>29-06-2011 00:00:00</t>
  </si>
  <si>
    <t>26371889</t>
  </si>
  <si>
    <t>МП ЖКХ "Новожизненское"</t>
  </si>
  <si>
    <t>3403022940</t>
  </si>
  <si>
    <t>26371882</t>
  </si>
  <si>
    <t>МП Коммунального хозяйства "Ерзовское"</t>
  </si>
  <si>
    <t>3403001411</t>
  </si>
  <si>
    <t>15-11-2004 00:00:00</t>
  </si>
  <si>
    <t>26371884</t>
  </si>
  <si>
    <t>МП ОПХ "Новожизненское"</t>
  </si>
  <si>
    <t>3403020799</t>
  </si>
  <si>
    <t>26606570</t>
  </si>
  <si>
    <t>МУ  Заволжского группового водопровода</t>
  </si>
  <si>
    <t>3423020290</t>
  </si>
  <si>
    <t>04-07-2008 00:00:00</t>
  </si>
  <si>
    <t>15-11-2011 00:00:00</t>
  </si>
  <si>
    <t>26762147</t>
  </si>
  <si>
    <t>МУ " Благоустройство МСП"</t>
  </si>
  <si>
    <t>3407110193</t>
  </si>
  <si>
    <t>340701001</t>
  </si>
  <si>
    <t>10-12-2007 00:00:00</t>
  </si>
  <si>
    <t>12-04-2017 00:00:00</t>
  </si>
  <si>
    <t>28507157</t>
  </si>
  <si>
    <t>МУ "Благоустройство"</t>
  </si>
  <si>
    <t>3407110740</t>
  </si>
  <si>
    <t>27-07-2009 00:00:00</t>
  </si>
  <si>
    <t>26371907</t>
  </si>
  <si>
    <t>МУ "Благоустройство" администрации Александровского сельского поселения Жирновского муниципального района</t>
  </si>
  <si>
    <t>3407110394</t>
  </si>
  <si>
    <t>27-06-2008 00:00:00</t>
  </si>
  <si>
    <t>26407698</t>
  </si>
  <si>
    <t>МУ "ЖКХБ Алешниковского сельского поселения"</t>
  </si>
  <si>
    <t>3407110468</t>
  </si>
  <si>
    <t>10-09-2008 00:00:00</t>
  </si>
  <si>
    <t>31-12-2018 00:00:00</t>
  </si>
  <si>
    <t>28981656</t>
  </si>
  <si>
    <t>МУ "ЖКХБ Вязовского сельского поселения"</t>
  </si>
  <si>
    <t>3457001217</t>
  </si>
  <si>
    <t>25-02-2014 00:00:00</t>
  </si>
  <si>
    <t>24-01-2017 00:00:00</t>
  </si>
  <si>
    <t>26594937</t>
  </si>
  <si>
    <t>МУ "ЖКХБ Новинского сельского поселения"</t>
  </si>
  <si>
    <t>3407110404</t>
  </si>
  <si>
    <t>10-07-2008 00:00:00</t>
  </si>
  <si>
    <t>26594915</t>
  </si>
  <si>
    <t>МУ "ЖКХБ Тарапатинского сельского поселения"</t>
  </si>
  <si>
    <t>3407110683</t>
  </si>
  <si>
    <t>23-03-2009 00:00:00</t>
  </si>
  <si>
    <t>25-04-2012 00:00:00</t>
  </si>
  <si>
    <t>27553250</t>
  </si>
  <si>
    <t>МУ "Жилищно - коммунальное хозяйство и благоустройство Тетеревятского сельского поселения"</t>
  </si>
  <si>
    <t>3407110820</t>
  </si>
  <si>
    <t>06-10-2009 00:00:00</t>
  </si>
  <si>
    <t>26594859</t>
  </si>
  <si>
    <t>МУ "КХБ Бородачевского сельского поселения"</t>
  </si>
  <si>
    <t>3407110806</t>
  </si>
  <si>
    <t>25-09-2009 00:00:00</t>
  </si>
  <si>
    <t>24-02-2012 00:00:00</t>
  </si>
  <si>
    <t>27758070</t>
  </si>
  <si>
    <t>МУ "Кленовская коммунальная служба"</t>
  </si>
  <si>
    <t>3407111302</t>
  </si>
  <si>
    <t>10-02-2010 00:00:00</t>
  </si>
  <si>
    <t>27651108</t>
  </si>
  <si>
    <t>МУ "Коммунальное хозяйство и благоустройство Бородачевского сельского поселения"</t>
  </si>
  <si>
    <t>26371903</t>
  </si>
  <si>
    <t>МУП  "Еланское КХ"</t>
  </si>
  <si>
    <t>3406000230</t>
  </si>
  <si>
    <t>19-11-2002 00:00:00</t>
  </si>
  <si>
    <t>26379735</t>
  </si>
  <si>
    <t>МУП  "Ольховское коммунальное хозяйство"</t>
  </si>
  <si>
    <t>3422008652</t>
  </si>
  <si>
    <t>26-09-2006 00:00:00</t>
  </si>
  <si>
    <t>26602515</t>
  </si>
  <si>
    <t>МУП  ЖКХ "Заплавное"</t>
  </si>
  <si>
    <t>3415004495</t>
  </si>
  <si>
    <t>31-08-2010 00:00:00</t>
  </si>
  <si>
    <t>28151090</t>
  </si>
  <si>
    <t>МУП " Мариновское КХ"</t>
  </si>
  <si>
    <t>3409012949</t>
  </si>
  <si>
    <t>28420731</t>
  </si>
  <si>
    <t>МУП "Аква - ЖКХ"</t>
  </si>
  <si>
    <t>3454000409</t>
  </si>
  <si>
    <t>07-05-2013 00:00:00</t>
  </si>
  <si>
    <t>26371923</t>
  </si>
  <si>
    <t>МУП "Ахтуба"</t>
  </si>
  <si>
    <t>3415012961</t>
  </si>
  <si>
    <t>26371908</t>
  </si>
  <si>
    <t>МУП "Береславское коммунальное хозяйство"</t>
  </si>
  <si>
    <t>3409011631</t>
  </si>
  <si>
    <t>08-08-2006 00:00:00</t>
  </si>
  <si>
    <t>26598445</t>
  </si>
  <si>
    <t>МУП "Благоустройство и ЖКХ Мичуринского сельского поселения"</t>
  </si>
  <si>
    <t>3410268166</t>
  </si>
  <si>
    <t>341001001</t>
  </si>
  <si>
    <t>12-02-2010 00:00:00</t>
  </si>
  <si>
    <t>26408220</t>
  </si>
  <si>
    <t>МУП "Благоустройство и ЖКХ"</t>
  </si>
  <si>
    <t>3410005015</t>
  </si>
  <si>
    <t>18-04-2006 00:00:00</t>
  </si>
  <si>
    <t>26371892</t>
  </si>
  <si>
    <t>МУП "Благоустройство"</t>
  </si>
  <si>
    <t>3404002619</t>
  </si>
  <si>
    <t>26371901</t>
  </si>
  <si>
    <t>3404004920</t>
  </si>
  <si>
    <t>06-04-2006 00:00:00</t>
  </si>
  <si>
    <t>30993227</t>
  </si>
  <si>
    <t>МУП "Большеивановское ЖКХ"</t>
  </si>
  <si>
    <t>3455053361</t>
  </si>
  <si>
    <t>26371914</t>
  </si>
  <si>
    <t>МУП "Бузиновское КХ"</t>
  </si>
  <si>
    <t>3409600108</t>
  </si>
  <si>
    <t>10-06-2008 00:00:00</t>
  </si>
  <si>
    <t>28814841</t>
  </si>
  <si>
    <t>МУП "ВКХ городского поселения Петров Вал"</t>
  </si>
  <si>
    <t>3453001801</t>
  </si>
  <si>
    <t>10-06-2014 00:00:00</t>
  </si>
  <si>
    <t>26594667</t>
  </si>
  <si>
    <t>МУП "ВКХ"</t>
  </si>
  <si>
    <t>3407110901</t>
  </si>
  <si>
    <t>14-12-2009 00:00:00</t>
  </si>
  <si>
    <t>01-01-2011 00:00:00</t>
  </si>
  <si>
    <t>26602429</t>
  </si>
  <si>
    <t>МУП "Вера"</t>
  </si>
  <si>
    <t>3415001430</t>
  </si>
  <si>
    <t>02-06-2010 00:00:00</t>
  </si>
  <si>
    <t>26371959</t>
  </si>
  <si>
    <t>МУП "Верхнекардаильское ЖКХ"</t>
  </si>
  <si>
    <t>3420010536</t>
  </si>
</sst>
</file>

<file path=xl/styles.xml><?xml version="1.0" encoding="utf-8"?>
<styleSheet xmlns="http://schemas.openxmlformats.org/spreadsheetml/2006/main">
  <numFmts count="5">
    <numFmt numFmtId="164" formatCode="&quot;$&quot;#,##0_);[Red]\(&quot;$&quot;#,##0\)"/>
    <numFmt numFmtId="165" formatCode="#,##0.000"/>
    <numFmt numFmtId="166" formatCode="_-* #,##0.00[$€-1]_-;\-* #,##0.00[$€-1]_-;_-* &quot;-&quot;??[$€-1]_-"/>
    <numFmt numFmtId="167" formatCode="#,##0.0"/>
    <numFmt numFmtId="168" formatCode="#,##0.0000"/>
  </numFmts>
  <fonts count="107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"/>
      <color indexed="9"/>
      <name val="Tahoma"/>
      <family val="2"/>
      <charset val="204"/>
    </font>
    <font>
      <sz val="9"/>
      <color indexed="22"/>
      <name val="Tahoma"/>
      <family val="2"/>
      <charset val="204"/>
    </font>
    <font>
      <sz val="15"/>
      <color indexed="9"/>
      <name val="Tahoma"/>
      <family val="2"/>
      <charset val="204"/>
    </font>
    <font>
      <sz val="3"/>
      <color indexed="9"/>
      <name val="3"/>
      <charset val="204"/>
    </font>
    <font>
      <sz val="3"/>
      <color indexed="9"/>
      <name val="Tahoma"/>
      <family val="2"/>
      <charset val="204"/>
    </font>
    <font>
      <sz val="10"/>
      <color indexed="53"/>
      <name val="Tahoma"/>
      <family val="2"/>
      <charset val="204"/>
    </font>
    <font>
      <sz val="7"/>
      <color indexed="23"/>
      <name val="Tahoma"/>
      <family val="2"/>
      <charset val="204"/>
    </font>
    <font>
      <sz val="3"/>
      <color indexed="53"/>
      <name val="Tahoma"/>
      <family val="2"/>
      <charset val="204"/>
    </font>
    <font>
      <sz val="9"/>
      <color indexed="53"/>
      <name val="Tahoma"/>
      <family val="2"/>
      <charset val="204"/>
    </font>
    <font>
      <sz val="22"/>
      <name val="Tahoma"/>
      <family val="2"/>
      <charset val="204"/>
    </font>
    <font>
      <b/>
      <u/>
      <sz val="10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lightDown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49" fontId="0" fillId="0" borderId="0" applyBorder="0">
      <alignment vertical="top"/>
    </xf>
    <xf numFmtId="0" fontId="2" fillId="0" borderId="0"/>
    <xf numFmtId="166" fontId="2" fillId="0" borderId="0"/>
    <xf numFmtId="0" fontId="42" fillId="0" borderId="0"/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38" fontId="30" fillId="0" borderId="0">
      <alignment vertical="top"/>
    </xf>
    <xf numFmtId="0" fontId="17" fillId="0" borderId="1" applyNumberFormat="0" applyAlignment="0">
      <protection locked="0"/>
    </xf>
    <xf numFmtId="164" fontId="3" fillId="0" borderId="0" applyFont="0" applyFill="0" applyBorder="0" applyAlignment="0" applyProtection="0"/>
    <xf numFmtId="167" fontId="5" fillId="2" borderId="0">
      <protection locked="0"/>
    </xf>
    <xf numFmtId="0" fontId="14" fillId="0" borderId="0" applyFill="0" applyBorder="0" applyProtection="0">
      <alignment vertical="center"/>
    </xf>
    <xf numFmtId="165" fontId="5" fillId="2" borderId="0">
      <protection locked="0"/>
    </xf>
    <xf numFmtId="168" fontId="5" fillId="2" borderId="0"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7" fillId="3" borderId="1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41" fillId="4" borderId="2" applyNumberFormat="0">
      <alignment horizontal="center" vertical="center"/>
    </xf>
    <xf numFmtId="0" fontId="13" fillId="5" borderId="1" applyNumberFormat="0" applyAlignment="0" applyProtection="0"/>
    <xf numFmtId="0" fontId="89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27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49" fontId="5" fillId="0" borderId="0" applyBorder="0">
      <alignment vertical="top"/>
    </xf>
    <xf numFmtId="0" fontId="90" fillId="0" borderId="0"/>
    <xf numFmtId="0" fontId="20" fillId="0" borderId="0"/>
    <xf numFmtId="0" fontId="90" fillId="0" borderId="0"/>
    <xf numFmtId="0" fontId="91" fillId="0" borderId="0"/>
    <xf numFmtId="0" fontId="1" fillId="0" borderId="0"/>
    <xf numFmtId="0" fontId="1" fillId="0" borderId="0"/>
    <xf numFmtId="0" fontId="40" fillId="7" borderId="0" applyNumberFormat="0" applyBorder="0" applyAlignment="0">
      <alignment horizontal="left" vertical="center"/>
    </xf>
    <xf numFmtId="0" fontId="20" fillId="0" borderId="0"/>
    <xf numFmtId="49" fontId="40" fillId="0" borderId="0" applyBorder="0">
      <alignment vertical="top"/>
    </xf>
    <xf numFmtId="49" fontId="5" fillId="0" borderId="0" applyBorder="0">
      <alignment vertical="top"/>
    </xf>
    <xf numFmtId="49" fontId="40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37" fillId="6" borderId="0" applyBorder="0">
      <alignment vertical="top"/>
    </xf>
    <xf numFmtId="49" fontId="40" fillId="0" borderId="0" applyBorder="0">
      <alignment vertical="top"/>
    </xf>
    <xf numFmtId="49" fontId="5" fillId="0" borderId="0" applyBorder="0">
      <alignment vertical="top"/>
    </xf>
    <xf numFmtId="0" fontId="20" fillId="0" borderId="0"/>
    <xf numFmtId="49" fontId="5" fillId="0" borderId="0" applyBorder="0">
      <alignment vertical="top"/>
    </xf>
    <xf numFmtId="0" fontId="20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0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5" fillId="0" borderId="0"/>
    <xf numFmtId="0" fontId="45" fillId="0" borderId="0"/>
    <xf numFmtId="0" fontId="20" fillId="0" borderId="0"/>
    <xf numFmtId="0" fontId="92" fillId="0" borderId="0" applyNumberFormat="0" applyFill="0" applyBorder="0" applyAlignment="0" applyProtection="0"/>
    <xf numFmtId="0" fontId="93" fillId="0" borderId="27" applyNumberFormat="0" applyFill="0" applyAlignment="0" applyProtection="0"/>
    <xf numFmtId="0" fontId="94" fillId="0" borderId="28" applyNumberFormat="0" applyFill="0" applyAlignment="0" applyProtection="0"/>
    <xf numFmtId="0" fontId="95" fillId="0" borderId="29" applyNumberFormat="0" applyFill="0" applyAlignment="0" applyProtection="0"/>
    <xf numFmtId="0" fontId="95" fillId="0" borderId="0" applyNumberFormat="0" applyFill="0" applyBorder="0" applyAlignment="0" applyProtection="0"/>
    <xf numFmtId="0" fontId="96" fillId="15" borderId="0" applyNumberFormat="0" applyBorder="0" applyAlignment="0" applyProtection="0"/>
    <xf numFmtId="0" fontId="97" fillId="16" borderId="0" applyNumberFormat="0" applyBorder="0" applyAlignment="0" applyProtection="0"/>
    <xf numFmtId="0" fontId="98" fillId="17" borderId="0" applyNumberFormat="0" applyBorder="0" applyAlignment="0" applyProtection="0"/>
    <xf numFmtId="0" fontId="99" fillId="18" borderId="30" applyNumberFormat="0" applyAlignment="0" applyProtection="0"/>
    <xf numFmtId="0" fontId="100" fillId="18" borderId="31" applyNumberFormat="0" applyAlignment="0" applyProtection="0"/>
    <xf numFmtId="0" fontId="101" fillId="0" borderId="32" applyNumberFormat="0" applyFill="0" applyAlignment="0" applyProtection="0"/>
    <xf numFmtId="0" fontId="102" fillId="19" borderId="33" applyNumberFormat="0" applyAlignment="0" applyProtection="0"/>
    <xf numFmtId="0" fontId="103" fillId="0" borderId="0" applyNumberFormat="0" applyFill="0" applyBorder="0" applyAlignment="0" applyProtection="0"/>
    <xf numFmtId="0" fontId="5" fillId="20" borderId="34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35" applyNumberFormat="0" applyFill="0" applyAlignment="0" applyProtection="0"/>
    <xf numFmtId="0" fontId="106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106" fillId="28" borderId="0" applyNumberFormat="0" applyBorder="0" applyAlignment="0" applyProtection="0"/>
    <xf numFmtId="0" fontId="106" fillId="29" borderId="0" applyNumberFormat="0" applyBorder="0" applyAlignment="0" applyProtection="0"/>
    <xf numFmtId="0" fontId="90" fillId="30" borderId="0" applyNumberFormat="0" applyBorder="0" applyAlignment="0" applyProtection="0"/>
    <xf numFmtId="0" fontId="90" fillId="31" borderId="0" applyNumberFormat="0" applyBorder="0" applyAlignment="0" applyProtection="0"/>
    <xf numFmtId="0" fontId="106" fillId="32" borderId="0" applyNumberFormat="0" applyBorder="0" applyAlignment="0" applyProtection="0"/>
    <xf numFmtId="0" fontId="106" fillId="33" borderId="0" applyNumberFormat="0" applyBorder="0" applyAlignment="0" applyProtection="0"/>
    <xf numFmtId="0" fontId="90" fillId="34" borderId="0" applyNumberFormat="0" applyBorder="0" applyAlignment="0" applyProtection="0"/>
    <xf numFmtId="0" fontId="90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90" fillId="38" borderId="0" applyNumberFormat="0" applyBorder="0" applyAlignment="0" applyProtection="0"/>
    <xf numFmtId="0" fontId="90" fillId="39" borderId="0" applyNumberFormat="0" applyBorder="0" applyAlignment="0" applyProtection="0"/>
    <xf numFmtId="0" fontId="106" fillId="40" borderId="0" applyNumberFormat="0" applyBorder="0" applyAlignment="0" applyProtection="0"/>
    <xf numFmtId="0" fontId="106" fillId="41" borderId="0" applyNumberFormat="0" applyBorder="0" applyAlignment="0" applyProtection="0"/>
    <xf numFmtId="0" fontId="90" fillId="42" borderId="0" applyNumberFormat="0" applyBorder="0" applyAlignment="0" applyProtection="0"/>
    <xf numFmtId="0" fontId="90" fillId="43" borderId="0" applyNumberFormat="0" applyBorder="0" applyAlignment="0" applyProtection="0"/>
    <xf numFmtId="0" fontId="106" fillId="44" borderId="0" applyNumberFormat="0" applyBorder="0" applyAlignment="0" applyProtection="0"/>
  </cellStyleXfs>
  <cellXfs count="494">
    <xf numFmtId="49" fontId="0" fillId="0" borderId="0" xfId="0">
      <alignment vertical="top"/>
    </xf>
    <xf numFmtId="49" fontId="7" fillId="0" borderId="6" xfId="0" applyFont="1" applyBorder="1" applyAlignment="1">
      <alignment horizontal="center" vertical="center"/>
    </xf>
    <xf numFmtId="49" fontId="52" fillId="8" borderId="7" xfId="0" applyFont="1" applyFill="1" applyBorder="1" applyAlignment="1">
      <alignment horizontal="left" vertical="center"/>
    </xf>
    <xf numFmtId="49" fontId="5" fillId="0" borderId="0" xfId="0" applyFont="1">
      <alignment vertical="top"/>
    </xf>
    <xf numFmtId="49" fontId="5" fillId="9" borderId="5" xfId="0" applyFont="1" applyFill="1" applyBorder="1" applyAlignment="1">
      <alignment horizontal="center" vertical="top"/>
    </xf>
    <xf numFmtId="49" fontId="12" fillId="0" borderId="0" xfId="0" applyFont="1">
      <alignment vertical="top"/>
    </xf>
    <xf numFmtId="49" fontId="5" fillId="0" borderId="0" xfId="0" applyFont="1" applyAlignment="1">
      <alignment vertical="top" wrapText="1"/>
    </xf>
    <xf numFmtId="49" fontId="5" fillId="0" borderId="0" xfId="0" applyFont="1" applyAlignment="1">
      <alignment vertical="center" wrapText="1"/>
    </xf>
    <xf numFmtId="49" fontId="5" fillId="0" borderId="0" xfId="61" applyAlignment="1">
      <alignment vertical="center" wrapText="1"/>
    </xf>
    <xf numFmtId="49" fontId="10" fillId="0" borderId="0" xfId="61" applyFont="1" applyAlignment="1">
      <alignment vertical="center"/>
    </xf>
    <xf numFmtId="0" fontId="10" fillId="0" borderId="0" xfId="60" applyFont="1" applyAlignment="1">
      <alignment horizontal="center" vertical="center" wrapText="1"/>
    </xf>
    <xf numFmtId="0" fontId="5" fillId="0" borderId="0" xfId="60" applyFont="1" applyAlignment="1">
      <alignment vertical="center" wrapText="1"/>
    </xf>
    <xf numFmtId="0" fontId="5" fillId="0" borderId="0" xfId="60" applyFont="1" applyAlignment="1">
      <alignment horizontal="left" vertical="center" wrapText="1"/>
    </xf>
    <xf numFmtId="0" fontId="5" fillId="0" borderId="0" xfId="60" applyFont="1"/>
    <xf numFmtId="0" fontId="22" fillId="0" borderId="0" xfId="60" applyFont="1"/>
    <xf numFmtId="49" fontId="5" fillId="0" borderId="0" xfId="56">
      <alignment vertical="top"/>
    </xf>
    <xf numFmtId="0" fontId="10" fillId="0" borderId="0" xfId="65" applyFont="1" applyAlignment="1">
      <alignment vertical="center" wrapText="1"/>
    </xf>
    <xf numFmtId="0" fontId="10" fillId="0" borderId="0" xfId="65" applyFont="1" applyAlignment="1">
      <alignment horizontal="left" vertical="center" wrapText="1"/>
    </xf>
    <xf numFmtId="0" fontId="10" fillId="0" borderId="0" xfId="65" applyFont="1" applyAlignment="1">
      <alignment horizontal="center" vertical="center" wrapText="1"/>
    </xf>
    <xf numFmtId="0" fontId="21" fillId="0" borderId="0" xfId="65" applyFont="1" applyAlignment="1">
      <alignment vertical="center" wrapText="1"/>
    </xf>
    <xf numFmtId="0" fontId="5" fillId="6" borderId="0" xfId="65" applyFill="1" applyAlignment="1">
      <alignment vertical="center" wrapText="1"/>
    </xf>
    <xf numFmtId="0" fontId="5" fillId="0" borderId="0" xfId="65" applyAlignment="1">
      <alignment vertical="center" wrapText="1"/>
    </xf>
    <xf numFmtId="0" fontId="5" fillId="0" borderId="0" xfId="65" applyAlignment="1">
      <alignment horizontal="right" vertical="center"/>
    </xf>
    <xf numFmtId="0" fontId="5" fillId="0" borderId="0" xfId="65" applyAlignment="1">
      <alignment horizontal="center" vertical="center" wrapText="1"/>
    </xf>
    <xf numFmtId="0" fontId="23" fillId="6" borderId="0" xfId="65" applyFont="1" applyFill="1" applyAlignment="1">
      <alignment vertical="center" wrapText="1"/>
    </xf>
    <xf numFmtId="0" fontId="5" fillId="6" borderId="0" xfId="65" applyFill="1" applyAlignment="1">
      <alignment horizontal="right" vertical="center" wrapText="1" indent="1"/>
    </xf>
    <xf numFmtId="14" fontId="10" fillId="6" borderId="0" xfId="65" applyNumberFormat="1" applyFont="1" applyFill="1" applyAlignment="1">
      <alignment horizontal="center" vertical="center" wrapText="1"/>
    </xf>
    <xf numFmtId="0" fontId="10" fillId="6" borderId="0" xfId="65" applyFont="1" applyFill="1" applyAlignment="1">
      <alignment horizontal="center" vertical="center" wrapText="1"/>
    </xf>
    <xf numFmtId="0" fontId="5" fillId="6" borderId="0" xfId="65" applyFill="1" applyAlignment="1">
      <alignment horizontal="center" vertical="center" wrapText="1"/>
    </xf>
    <xf numFmtId="14" fontId="5" fillId="6" borderId="0" xfId="65" applyNumberFormat="1" applyFill="1" applyAlignment="1">
      <alignment horizontal="center" vertical="center" wrapText="1"/>
    </xf>
    <xf numFmtId="0" fontId="21" fillId="0" borderId="0" xfId="65" applyFont="1" applyAlignment="1">
      <alignment horizontal="center" vertical="center" wrapText="1"/>
    </xf>
    <xf numFmtId="0" fontId="24" fillId="6" borderId="0" xfId="65" applyFont="1" applyFill="1" applyAlignment="1">
      <alignment horizontal="center" vertical="center" wrapText="1"/>
    </xf>
    <xf numFmtId="0" fontId="5" fillId="0" borderId="0" xfId="65" applyAlignment="1">
      <alignment vertical="center"/>
    </xf>
    <xf numFmtId="49" fontId="10" fillId="0" borderId="0" xfId="65" applyNumberFormat="1" applyFont="1" applyAlignment="1">
      <alignment horizontal="left" vertical="center" wrapText="1"/>
    </xf>
    <xf numFmtId="49" fontId="23" fillId="6" borderId="0" xfId="65" applyNumberFormat="1" applyFont="1" applyFill="1" applyAlignment="1">
      <alignment horizontal="center" vertical="center" wrapText="1"/>
    </xf>
    <xf numFmtId="0" fontId="25" fillId="0" borderId="0" xfId="65" applyFont="1" applyAlignment="1">
      <alignment vertical="center" wrapText="1"/>
    </xf>
    <xf numFmtId="49" fontId="0" fillId="10" borderId="0" xfId="0" applyFill="1">
      <alignment vertical="top"/>
    </xf>
    <xf numFmtId="0" fontId="5" fillId="0" borderId="0" xfId="67" applyFont="1" applyAlignment="1">
      <alignment vertical="center" wrapText="1"/>
    </xf>
    <xf numFmtId="0" fontId="20" fillId="0" borderId="0" xfId="59"/>
    <xf numFmtId="0" fontId="21" fillId="0" borderId="0" xfId="65" applyFont="1" applyAlignment="1">
      <alignment horizontal="center" vertical="top" wrapText="1"/>
    </xf>
    <xf numFmtId="0" fontId="0" fillId="6" borderId="8" xfId="65" applyFont="1" applyFill="1" applyBorder="1" applyAlignment="1">
      <alignment horizontal="right" vertical="center" wrapText="1" indent="1"/>
    </xf>
    <xf numFmtId="0" fontId="0" fillId="6" borderId="0" xfId="65" applyFont="1" applyFill="1" applyAlignment="1">
      <alignment horizontal="center" vertical="center" wrapText="1"/>
    </xf>
    <xf numFmtId="49" fontId="0" fillId="6" borderId="0" xfId="65" applyNumberFormat="1" applyFont="1" applyFill="1" applyAlignment="1">
      <alignment horizontal="right" vertical="center" wrapText="1" indent="1"/>
    </xf>
    <xf numFmtId="49" fontId="29" fillId="6" borderId="0" xfId="38" applyNumberFormat="1" applyFont="1" applyFill="1" applyBorder="1">
      <alignment horizontal="center" vertical="center" wrapText="1"/>
    </xf>
    <xf numFmtId="49" fontId="0" fillId="0" borderId="0" xfId="0" applyAlignment="1">
      <alignment horizontal="center" vertical="top"/>
    </xf>
    <xf numFmtId="0" fontId="18" fillId="10" borderId="0" xfId="67" applyFont="1" applyFill="1" applyAlignment="1">
      <alignment horizontal="center" vertical="center" wrapText="1"/>
    </xf>
    <xf numFmtId="49" fontId="12" fillId="0" borderId="0" xfId="0" applyFont="1" applyAlignment="1">
      <alignment horizontal="center" vertical="top"/>
    </xf>
    <xf numFmtId="0" fontId="5" fillId="0" borderId="6" xfId="63" applyFont="1" applyBorder="1" applyAlignment="1">
      <alignment vertical="center" wrapText="1"/>
    </xf>
    <xf numFmtId="49" fontId="0" fillId="0" borderId="0" xfId="0" applyAlignment="1">
      <alignment vertical="top" wrapText="1"/>
    </xf>
    <xf numFmtId="0" fontId="35" fillId="0" borderId="0" xfId="65" applyFont="1" applyAlignment="1">
      <alignment vertical="center" wrapText="1"/>
    </xf>
    <xf numFmtId="0" fontId="0" fillId="0" borderId="6" xfId="63" applyFont="1" applyBorder="1" applyAlignment="1">
      <alignment vertical="center" wrapText="1"/>
    </xf>
    <xf numFmtId="0" fontId="35" fillId="0" borderId="0" xfId="67" applyFont="1" applyAlignment="1">
      <alignment vertical="center" wrapText="1"/>
    </xf>
    <xf numFmtId="49" fontId="7" fillId="0" borderId="0" xfId="0" applyFont="1">
      <alignment vertical="top"/>
    </xf>
    <xf numFmtId="0" fontId="36" fillId="6" borderId="0" xfId="67" applyFont="1" applyFill="1" applyAlignment="1">
      <alignment horizontal="center" vertical="center" wrapText="1"/>
    </xf>
    <xf numFmtId="0" fontId="36" fillId="0" borderId="0" xfId="67" applyFont="1" applyAlignment="1">
      <alignment horizontal="center" vertical="center" wrapText="1"/>
    </xf>
    <xf numFmtId="0" fontId="36" fillId="6" borderId="0" xfId="60" applyFont="1" applyFill="1" applyAlignment="1">
      <alignment horizontal="center"/>
    </xf>
    <xf numFmtId="0" fontId="36" fillId="0" borderId="0" xfId="60" applyFont="1" applyAlignment="1">
      <alignment horizontal="center" vertical="center"/>
    </xf>
    <xf numFmtId="0" fontId="36" fillId="6" borderId="0" xfId="60" applyFont="1" applyFill="1" applyAlignment="1">
      <alignment horizontal="center" vertical="center"/>
    </xf>
    <xf numFmtId="49" fontId="33" fillId="0" borderId="3" xfId="0" applyFont="1" applyBorder="1" applyAlignment="1">
      <alignment vertical="top" wrapText="1"/>
    </xf>
    <xf numFmtId="0" fontId="5" fillId="0" borderId="3" xfId="42" applyFont="1" applyBorder="1" applyAlignment="1">
      <alignment horizontal="justify" vertical="top" wrapText="1"/>
    </xf>
    <xf numFmtId="0" fontId="0" fillId="6" borderId="0" xfId="65" applyFont="1" applyFill="1" applyAlignment="1">
      <alignment horizontal="right" vertical="center" wrapText="1" indent="1"/>
    </xf>
    <xf numFmtId="0" fontId="34" fillId="0" borderId="0" xfId="67" applyFont="1" applyAlignment="1">
      <alignment vertical="center" wrapText="1"/>
    </xf>
    <xf numFmtId="49" fontId="5" fillId="0" borderId="6" xfId="67" applyNumberFormat="1" applyFont="1" applyBorder="1" applyAlignment="1">
      <alignment horizontal="left" vertical="center" wrapText="1"/>
    </xf>
    <xf numFmtId="0" fontId="0" fillId="0" borderId="3" xfId="42" applyFont="1" applyBorder="1" applyAlignment="1">
      <alignment horizontal="justify" vertical="top" wrapText="1"/>
    </xf>
    <xf numFmtId="0" fontId="74" fillId="0" borderId="0" xfId="65" applyFont="1" applyAlignment="1">
      <alignment horizontal="center" vertical="center" wrapText="1"/>
    </xf>
    <xf numFmtId="49" fontId="0" fillId="0" borderId="0" xfId="66" applyNumberFormat="1" applyFont="1" applyAlignment="1">
      <alignment vertical="center" wrapText="1"/>
    </xf>
    <xf numFmtId="0" fontId="5" fillId="0" borderId="0" xfId="66" applyFont="1" applyAlignment="1">
      <alignment vertical="center"/>
    </xf>
    <xf numFmtId="49" fontId="5" fillId="0" borderId="0" xfId="66" applyNumberFormat="1" applyFont="1" applyAlignment="1">
      <alignment vertical="center" wrapText="1"/>
    </xf>
    <xf numFmtId="0" fontId="0" fillId="0" borderId="0" xfId="63" applyFont="1" applyAlignment="1">
      <alignment vertical="center" wrapText="1"/>
    </xf>
    <xf numFmtId="49" fontId="74" fillId="0" borderId="0" xfId="0" applyFont="1">
      <alignment vertical="top"/>
    </xf>
    <xf numFmtId="49" fontId="7" fillId="8" borderId="9" xfId="0" applyFont="1" applyFill="1" applyBorder="1" applyAlignment="1">
      <alignment horizontal="center" vertical="center"/>
    </xf>
    <xf numFmtId="0" fontId="17" fillId="0" borderId="0" xfId="37" applyFont="1">
      <alignment horizontal="center" vertical="center" wrapText="1"/>
    </xf>
    <xf numFmtId="0" fontId="36" fillId="0" borderId="10" xfId="67" applyFont="1" applyBorder="1" applyAlignment="1">
      <alignment vertical="top" wrapText="1"/>
    </xf>
    <xf numFmtId="49" fontId="28" fillId="8" borderId="7" xfId="0" applyFont="1" applyFill="1" applyBorder="1" applyAlignment="1">
      <alignment horizontal="left" vertical="center" indent="1"/>
    </xf>
    <xf numFmtId="49" fontId="28" fillId="8" borderId="11" xfId="0" applyFont="1" applyFill="1" applyBorder="1" applyAlignment="1">
      <alignment horizontal="left" vertical="center" indent="1"/>
    </xf>
    <xf numFmtId="49" fontId="0" fillId="0" borderId="6" xfId="67" applyNumberFormat="1" applyFont="1" applyBorder="1" applyAlignment="1">
      <alignment horizontal="center" vertical="center" wrapText="1"/>
    </xf>
    <xf numFmtId="0" fontId="34" fillId="0" borderId="12" xfId="67" applyFont="1" applyBorder="1" applyAlignment="1">
      <alignment vertical="center" wrapText="1"/>
    </xf>
    <xf numFmtId="49" fontId="5" fillId="11" borderId="6" xfId="67" applyNumberFormat="1" applyFont="1" applyFill="1" applyBorder="1" applyAlignment="1" applyProtection="1">
      <alignment horizontal="left" vertical="center" wrapText="1"/>
      <protection locked="0"/>
    </xf>
    <xf numFmtId="0" fontId="36" fillId="0" borderId="10" xfId="67" applyFont="1" applyBorder="1" applyAlignment="1">
      <alignment horizontal="center" vertical="center" wrapText="1"/>
    </xf>
    <xf numFmtId="49" fontId="0" fillId="11" borderId="6" xfId="66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6"/>
    <xf numFmtId="0" fontId="5" fillId="0" borderId="3" xfId="60" applyFont="1" applyBorder="1" applyAlignment="1">
      <alignment horizontal="center" vertical="center" wrapText="1"/>
    </xf>
    <xf numFmtId="0" fontId="5" fillId="0" borderId="6" xfId="66" applyFont="1" applyBorder="1" applyAlignment="1">
      <alignment horizontal="center" vertical="center" wrapText="1"/>
    </xf>
    <xf numFmtId="0" fontId="8" fillId="0" borderId="0" xfId="65" applyFont="1" applyAlignment="1">
      <alignment vertical="center" wrapText="1"/>
    </xf>
    <xf numFmtId="49" fontId="7" fillId="0" borderId="9" xfId="0" applyFont="1" applyBorder="1" applyAlignment="1">
      <alignment horizontal="center" vertical="center"/>
    </xf>
    <xf numFmtId="49" fontId="28" fillId="0" borderId="7" xfId="0" applyFont="1" applyBorder="1" applyAlignment="1">
      <alignment horizontal="left" vertical="center" indent="1"/>
    </xf>
    <xf numFmtId="49" fontId="28" fillId="0" borderId="11" xfId="0" applyFont="1" applyBorder="1" applyAlignment="1">
      <alignment horizontal="left" vertical="center" indent="1"/>
    </xf>
    <xf numFmtId="4" fontId="5" fillId="0" borderId="6" xfId="67" applyNumberFormat="1" applyFont="1" applyBorder="1" applyAlignment="1">
      <alignment vertical="center" wrapText="1"/>
    </xf>
    <xf numFmtId="0" fontId="5" fillId="0" borderId="13" xfId="67" applyFont="1" applyBorder="1" applyAlignment="1">
      <alignment vertical="center" wrapText="1"/>
    </xf>
    <xf numFmtId="0" fontId="10" fillId="0" borderId="0" xfId="67" applyFont="1" applyAlignment="1">
      <alignment vertical="center" wrapText="1"/>
    </xf>
    <xf numFmtId="49" fontId="5" fillId="2" borderId="6" xfId="67" applyNumberFormat="1" applyFont="1" applyFill="1" applyBorder="1" applyAlignment="1" applyProtection="1">
      <alignment horizontal="left" vertical="center" wrapText="1"/>
      <protection locked="0"/>
    </xf>
    <xf numFmtId="0" fontId="5" fillId="0" borderId="6" xfId="66" applyFont="1" applyBorder="1" applyAlignment="1">
      <alignment horizontal="left" vertical="center"/>
    </xf>
    <xf numFmtId="49" fontId="5" fillId="0" borderId="6" xfId="0" applyFont="1" applyBorder="1">
      <alignment vertical="top"/>
    </xf>
    <xf numFmtId="0" fontId="7" fillId="10" borderId="0" xfId="67" applyFont="1" applyFill="1" applyAlignment="1">
      <alignment horizontal="center" vertical="center" wrapText="1"/>
    </xf>
    <xf numFmtId="0" fontId="37" fillId="6" borderId="0" xfId="64" applyFont="1" applyFill="1"/>
    <xf numFmtId="0" fontId="37" fillId="6" borderId="0" xfId="64" applyFont="1" applyFill="1" applyAlignment="1">
      <alignment horizontal="center"/>
    </xf>
    <xf numFmtId="0" fontId="5" fillId="6" borderId="0" xfId="64" applyFont="1" applyFill="1" applyAlignment="1">
      <alignment vertical="center" wrapText="1"/>
    </xf>
    <xf numFmtId="49" fontId="5" fillId="6" borderId="14" xfId="68" applyNumberFormat="1" applyFont="1" applyFill="1" applyBorder="1" applyAlignment="1">
      <alignment horizontal="center" vertical="center"/>
    </xf>
    <xf numFmtId="49" fontId="5" fillId="11" borderId="14" xfId="64" applyNumberFormat="1" applyFont="1" applyFill="1" applyBorder="1" applyAlignment="1" applyProtection="1">
      <alignment horizontal="center" vertical="center" wrapText="1"/>
      <protection locked="0"/>
    </xf>
    <xf numFmtId="49" fontId="5" fillId="2" borderId="15" xfId="64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64" applyFont="1" applyFill="1" applyBorder="1" applyAlignment="1">
      <alignment horizontal="left" vertical="center" wrapText="1" indent="2"/>
    </xf>
    <xf numFmtId="0" fontId="47" fillId="6" borderId="0" xfId="64" applyFont="1" applyFill="1" applyAlignment="1">
      <alignment vertical="center" wrapText="1"/>
    </xf>
    <xf numFmtId="0" fontId="75" fillId="6" borderId="0" xfId="64" applyFont="1" applyFill="1" applyAlignment="1">
      <alignment horizontal="center"/>
    </xf>
    <xf numFmtId="0" fontId="75" fillId="6" borderId="0" xfId="64" applyFont="1" applyFill="1"/>
    <xf numFmtId="0" fontId="47" fillId="6" borderId="0" xfId="64" applyFont="1" applyFill="1"/>
    <xf numFmtId="0" fontId="76" fillId="6" borderId="0" xfId="64" applyFont="1" applyFill="1" applyAlignment="1">
      <alignment horizontal="right" vertical="center"/>
    </xf>
    <xf numFmtId="0" fontId="76" fillId="6" borderId="0" xfId="64" applyFont="1" applyFill="1" applyAlignment="1">
      <alignment horizontal="right" vertical="top"/>
    </xf>
    <xf numFmtId="49" fontId="5" fillId="6" borderId="16" xfId="68" applyNumberFormat="1" applyFont="1" applyFill="1" applyBorder="1" applyAlignment="1">
      <alignment horizontal="center" vertical="center"/>
    </xf>
    <xf numFmtId="0" fontId="5" fillId="6" borderId="16" xfId="64" applyFont="1" applyFill="1" applyBorder="1" applyAlignment="1">
      <alignment horizontal="left" vertical="center" wrapText="1" indent="2"/>
    </xf>
    <xf numFmtId="49" fontId="5" fillId="11" borderId="16" xfId="64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64" applyNumberFormat="1" applyFont="1" applyFill="1" applyBorder="1" applyAlignment="1" applyProtection="1">
      <alignment horizontal="center" vertical="center" wrapText="1"/>
      <protection locked="0"/>
    </xf>
    <xf numFmtId="0" fontId="43" fillId="0" borderId="0" xfId="62" applyFont="1" applyAlignment="1">
      <alignment vertical="center" wrapText="1"/>
    </xf>
    <xf numFmtId="0" fontId="43" fillId="0" borderId="0" xfId="62" applyFont="1" applyAlignment="1">
      <alignment horizontal="left" vertical="center" wrapText="1"/>
    </xf>
    <xf numFmtId="0" fontId="49" fillId="0" borderId="0" xfId="62" applyFont="1" applyAlignment="1">
      <alignment vertical="center" wrapText="1"/>
    </xf>
    <xf numFmtId="0" fontId="17" fillId="6" borderId="0" xfId="66" applyFont="1" applyFill="1" applyAlignment="1">
      <alignment vertical="center" wrapText="1"/>
    </xf>
    <xf numFmtId="0" fontId="17" fillId="6" borderId="0" xfId="62" applyFont="1" applyFill="1" applyAlignment="1">
      <alignment horizontal="center" vertical="center" wrapText="1"/>
    </xf>
    <xf numFmtId="0" fontId="17" fillId="0" borderId="0" xfId="66" applyFont="1" applyAlignment="1">
      <alignment vertical="center" wrapText="1"/>
    </xf>
    <xf numFmtId="0" fontId="17" fillId="0" borderId="0" xfId="62" applyFont="1" applyAlignment="1">
      <alignment vertical="center" wrapText="1"/>
    </xf>
    <xf numFmtId="49" fontId="43" fillId="0" borderId="0" xfId="69" applyNumberFormat="1" applyFont="1" applyAlignment="1">
      <alignment horizontal="left" vertical="center" wrapText="1"/>
    </xf>
    <xf numFmtId="49" fontId="17" fillId="6" borderId="0" xfId="69" applyNumberFormat="1" applyFont="1" applyFill="1" applyAlignment="1">
      <alignment horizontal="center" vertical="center" wrapText="1"/>
    </xf>
    <xf numFmtId="49" fontId="17" fillId="6" borderId="3" xfId="69" applyNumberFormat="1" applyFont="1" applyFill="1" applyBorder="1" applyAlignment="1">
      <alignment horizontal="right" vertical="center" wrapText="1" indent="1"/>
    </xf>
    <xf numFmtId="49" fontId="17" fillId="11" borderId="3" xfId="69" applyNumberFormat="1" applyFont="1" applyFill="1" applyBorder="1" applyAlignment="1" applyProtection="1">
      <alignment horizontal="center" vertical="center" wrapText="1"/>
      <protection locked="0"/>
    </xf>
    <xf numFmtId="49" fontId="17" fillId="0" borderId="0" xfId="69" applyNumberFormat="1" applyFont="1" applyAlignment="1">
      <alignment horizontal="center" vertical="center" wrapText="1"/>
    </xf>
    <xf numFmtId="49" fontId="5" fillId="6" borderId="3" xfId="68" applyNumberFormat="1" applyFont="1" applyFill="1" applyBorder="1" applyAlignment="1">
      <alignment horizontal="center" vertical="center"/>
    </xf>
    <xf numFmtId="49" fontId="5" fillId="11" borderId="3" xfId="64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64" applyFont="1" applyFill="1" applyBorder="1" applyAlignment="1">
      <alignment horizontal="left" vertical="center" wrapText="1" indent="2"/>
    </xf>
    <xf numFmtId="49" fontId="7" fillId="8" borderId="17" xfId="0" applyFont="1" applyFill="1" applyBorder="1" applyAlignment="1">
      <alignment horizontal="center" vertical="center"/>
    </xf>
    <xf numFmtId="0" fontId="0" fillId="6" borderId="6" xfId="64" applyFont="1" applyFill="1" applyBorder="1" applyAlignment="1">
      <alignment horizontal="left" vertical="center" wrapText="1" indent="3"/>
    </xf>
    <xf numFmtId="0" fontId="0" fillId="6" borderId="6" xfId="64" applyFont="1" applyFill="1" applyBorder="1" applyAlignment="1">
      <alignment horizontal="left" vertical="center" wrapText="1" indent="4"/>
    </xf>
    <xf numFmtId="49" fontId="5" fillId="2" borderId="11" xfId="6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7" applyNumberFormat="1" applyFont="1" applyBorder="1" applyAlignment="1">
      <alignment vertical="center" wrapText="1"/>
    </xf>
    <xf numFmtId="49" fontId="7" fillId="8" borderId="18" xfId="0" applyFont="1" applyFill="1" applyBorder="1" applyAlignment="1">
      <alignment horizontal="center" vertical="center"/>
    </xf>
    <xf numFmtId="0" fontId="0" fillId="0" borderId="9" xfId="67" applyFont="1" applyBorder="1" applyAlignment="1">
      <alignment horizontal="center" vertical="center" wrapText="1"/>
    </xf>
    <xf numFmtId="0" fontId="7" fillId="10" borderId="0" xfId="0" applyNumberFormat="1" applyFont="1" applyFill="1" applyAlignment="1">
      <alignment horizontal="center" vertical="top"/>
    </xf>
    <xf numFmtId="0" fontId="0" fillId="11" borderId="6" xfId="64" applyFont="1" applyFill="1" applyBorder="1" applyAlignment="1" applyProtection="1">
      <alignment horizontal="left" vertical="center" wrapText="1" indent="4"/>
      <protection locked="0"/>
    </xf>
    <xf numFmtId="0" fontId="0" fillId="6" borderId="6" xfId="64" applyFont="1" applyFill="1" applyBorder="1" applyAlignment="1">
      <alignment horizontal="left" vertical="center" wrapText="1" indent="1"/>
    </xf>
    <xf numFmtId="49" fontId="0" fillId="6" borderId="6" xfId="68" applyNumberFormat="1" applyFont="1" applyFill="1" applyBorder="1" applyAlignment="1">
      <alignment horizontal="center" vertical="center"/>
    </xf>
    <xf numFmtId="0" fontId="5" fillId="6" borderId="0" xfId="64" applyFont="1" applyFill="1" applyAlignment="1">
      <alignment horizontal="center" vertical="center" wrapText="1"/>
    </xf>
    <xf numFmtId="0" fontId="29" fillId="6" borderId="0" xfId="68" applyFont="1" applyFill="1" applyAlignment="1">
      <alignment horizontal="center" vertical="center"/>
    </xf>
    <xf numFmtId="0" fontId="5" fillId="6" borderId="6" xfId="58" applyNumberFormat="1" applyFill="1" applyBorder="1" applyAlignment="1">
      <alignment horizontal="center" vertical="center" wrapText="1"/>
    </xf>
    <xf numFmtId="0" fontId="36" fillId="6" borderId="0" xfId="60" applyFont="1" applyFill="1" applyAlignment="1">
      <alignment horizontal="center" vertical="center" wrapText="1"/>
    </xf>
    <xf numFmtId="0" fontId="5" fillId="6" borderId="6" xfId="60" applyFont="1" applyFill="1" applyBorder="1" applyAlignment="1">
      <alignment horizontal="center" vertical="center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64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64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64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7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64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64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64" applyFont="1" applyFill="1" applyBorder="1" applyAlignment="1" applyProtection="1">
      <alignment horizontal="right" vertical="center" wrapText="1"/>
      <protection locked="0"/>
    </xf>
    <xf numFmtId="0" fontId="5" fillId="0" borderId="6" xfId="38" applyFont="1" applyBorder="1">
      <alignment horizontal="center" vertical="center" wrapText="1"/>
    </xf>
    <xf numFmtId="49" fontId="0" fillId="11" borderId="11" xfId="67" applyNumberFormat="1" applyFont="1" applyFill="1" applyBorder="1" applyAlignment="1" applyProtection="1">
      <alignment vertical="center" wrapText="1"/>
      <protection locked="0"/>
    </xf>
    <xf numFmtId="49" fontId="7" fillId="8" borderId="7" xfId="0" applyFont="1" applyFill="1" applyBorder="1" applyAlignment="1">
      <alignment horizontal="center" vertical="center"/>
    </xf>
    <xf numFmtId="0" fontId="36" fillId="0" borderId="12" xfId="67" applyFont="1" applyBorder="1" applyAlignment="1">
      <alignment vertical="center" wrapText="1"/>
    </xf>
    <xf numFmtId="49" fontId="38" fillId="0" borderId="0" xfId="0" applyFont="1" applyAlignment="1">
      <alignment horizontal="justify" vertical="center"/>
    </xf>
    <xf numFmtId="0" fontId="8" fillId="0" borderId="0" xfId="65" applyFont="1" applyAlignment="1">
      <alignment vertical="top" wrapText="1"/>
    </xf>
    <xf numFmtId="49" fontId="5" fillId="2" borderId="6" xfId="6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7" applyFont="1" applyAlignment="1">
      <alignment vertical="top" wrapText="1"/>
    </xf>
    <xf numFmtId="49" fontId="7" fillId="10" borderId="0" xfId="0" applyFont="1" applyFill="1" applyAlignment="1">
      <alignment horizontal="center" vertical="center"/>
    </xf>
    <xf numFmtId="49" fontId="0" fillId="0" borderId="0" xfId="0" applyAlignment="1">
      <alignment horizontal="center" vertical="center"/>
    </xf>
    <xf numFmtId="0" fontId="1" fillId="0" borderId="0" xfId="45"/>
    <xf numFmtId="0" fontId="5" fillId="12" borderId="9" xfId="36" applyFont="1" applyFill="1" applyBorder="1" applyAlignment="1">
      <alignment horizontal="center"/>
    </xf>
    <xf numFmtId="0" fontId="46" fillId="12" borderId="7" xfId="36" applyFont="1" applyFill="1" applyBorder="1" applyAlignment="1">
      <alignment horizontal="left" vertical="center"/>
    </xf>
    <xf numFmtId="0" fontId="46" fillId="12" borderId="11" xfId="36" applyFont="1" applyFill="1" applyBorder="1" applyAlignment="1">
      <alignment horizontal="left" vertical="center"/>
    </xf>
    <xf numFmtId="0" fontId="5" fillId="0" borderId="0" xfId="55" applyNumberFormat="1" applyFont="1">
      <alignment vertical="top"/>
    </xf>
    <xf numFmtId="4" fontId="0" fillId="0" borderId="6" xfId="64" applyNumberFormat="1" applyFont="1" applyBorder="1" applyAlignment="1">
      <alignment horizontal="right" vertical="center" wrapText="1"/>
    </xf>
    <xf numFmtId="0" fontId="77" fillId="6" borderId="0" xfId="64" applyFont="1" applyFill="1" applyAlignment="1">
      <alignment vertical="center"/>
    </xf>
    <xf numFmtId="0" fontId="77" fillId="6" borderId="0" xfId="64" applyFont="1" applyFill="1" applyAlignment="1">
      <alignment vertical="center" wrapText="1"/>
    </xf>
    <xf numFmtId="49" fontId="5" fillId="10" borderId="0" xfId="0" applyFont="1" applyFill="1">
      <alignment vertical="top"/>
    </xf>
    <xf numFmtId="49" fontId="5" fillId="0" borderId="0" xfId="60" applyNumberFormat="1" applyFont="1"/>
    <xf numFmtId="49" fontId="5" fillId="6" borderId="6" xfId="68" applyNumberFormat="1" applyFont="1" applyFill="1" applyBorder="1" applyAlignment="1">
      <alignment horizontal="center" vertical="center" wrapText="1"/>
    </xf>
    <xf numFmtId="0" fontId="0" fillId="0" borderId="6" xfId="38" applyFont="1" applyBorder="1">
      <alignment horizontal="center" vertical="center" wrapText="1"/>
    </xf>
    <xf numFmtId="0" fontId="5" fillId="6" borderId="6" xfId="67" applyFont="1" applyFill="1" applyBorder="1" applyAlignment="1">
      <alignment horizontal="center" vertical="center" wrapText="1"/>
    </xf>
    <xf numFmtId="0" fontId="5" fillId="6" borderId="6" xfId="64" applyFont="1" applyFill="1" applyBorder="1" applyAlignment="1">
      <alignment vertical="center" wrapText="1"/>
    </xf>
    <xf numFmtId="49" fontId="52" fillId="12" borderId="7" xfId="0" applyFont="1" applyFill="1" applyBorder="1" applyAlignment="1">
      <alignment horizontal="left" vertical="center"/>
    </xf>
    <xf numFmtId="0" fontId="0" fillId="6" borderId="6" xfId="64" applyFont="1" applyFill="1" applyBorder="1" applyAlignment="1">
      <alignment horizontal="center" vertical="center" wrapText="1"/>
    </xf>
    <xf numFmtId="0" fontId="0" fillId="6" borderId="6" xfId="64" applyFont="1" applyFill="1" applyBorder="1" applyAlignment="1">
      <alignment vertical="center" wrapText="1"/>
    </xf>
    <xf numFmtId="0" fontId="0" fillId="0" borderId="6" xfId="64" applyFont="1" applyBorder="1" applyAlignment="1">
      <alignment horizontal="center" vertical="center" wrapText="1"/>
    </xf>
    <xf numFmtId="0" fontId="0" fillId="6" borderId="6" xfId="64" applyFont="1" applyFill="1" applyBorder="1" applyAlignment="1">
      <alignment horizontal="left" vertical="center" wrapText="1"/>
    </xf>
    <xf numFmtId="0" fontId="54" fillId="6" borderId="0" xfId="64" applyFont="1" applyFill="1"/>
    <xf numFmtId="49" fontId="0" fillId="6" borderId="19" xfId="68" applyNumberFormat="1" applyFont="1" applyFill="1" applyBorder="1" applyAlignment="1">
      <alignment horizontal="center" vertical="center"/>
    </xf>
    <xf numFmtId="0" fontId="0" fillId="6" borderId="19" xfId="64" applyFont="1" applyFill="1" applyBorder="1" applyAlignment="1">
      <alignment horizontal="left" vertical="center" wrapText="1"/>
    </xf>
    <xf numFmtId="49" fontId="52" fillId="12" borderId="7" xfId="0" applyFont="1" applyFill="1" applyBorder="1" applyAlignment="1">
      <alignment horizontal="left" vertical="center" indent="1"/>
    </xf>
    <xf numFmtId="49" fontId="5" fillId="6" borderId="0" xfId="64" applyNumberFormat="1" applyFont="1" applyFill="1" applyAlignment="1">
      <alignment horizontal="center" vertical="center" wrapText="1"/>
    </xf>
    <xf numFmtId="0" fontId="55" fillId="6" borderId="0" xfId="64" applyFont="1" applyFill="1"/>
    <xf numFmtId="0" fontId="56" fillId="6" borderId="0" xfId="64" applyFont="1" applyFill="1"/>
    <xf numFmtId="0" fontId="56" fillId="6" borderId="0" xfId="64" applyFont="1" applyFill="1" applyAlignment="1">
      <alignment horizontal="center"/>
    </xf>
    <xf numFmtId="0" fontId="58" fillId="0" borderId="0" xfId="67" applyFont="1" applyAlignment="1">
      <alignment vertical="center" wrapText="1"/>
    </xf>
    <xf numFmtId="0" fontId="59" fillId="0" borderId="0" xfId="67" applyFont="1" applyAlignment="1">
      <alignment vertical="center" wrapText="1"/>
    </xf>
    <xf numFmtId="0" fontId="59" fillId="6" borderId="0" xfId="67" applyFont="1" applyFill="1" applyAlignment="1">
      <alignment vertical="center" wrapText="1"/>
    </xf>
    <xf numFmtId="0" fontId="59" fillId="6" borderId="0" xfId="67" applyFont="1" applyFill="1" applyAlignment="1">
      <alignment horizontal="right" vertical="center"/>
    </xf>
    <xf numFmtId="0" fontId="59" fillId="6" borderId="0" xfId="67" applyFont="1" applyFill="1" applyAlignment="1">
      <alignment horizontal="right" vertical="center" wrapText="1"/>
    </xf>
    <xf numFmtId="4" fontId="59" fillId="0" borderId="0" xfId="39" applyFont="1" applyFill="1" applyBorder="1" applyAlignment="1">
      <alignment horizontal="right" vertical="center" wrapText="1"/>
    </xf>
    <xf numFmtId="0" fontId="59" fillId="0" borderId="0" xfId="63" applyFont="1" applyAlignment="1">
      <alignment horizontal="left" vertical="center" wrapText="1" indent="1"/>
    </xf>
    <xf numFmtId="0" fontId="60" fillId="6" borderId="0" xfId="67" applyFont="1" applyFill="1" applyAlignment="1">
      <alignment horizontal="center" vertical="center" wrapText="1"/>
    </xf>
    <xf numFmtId="0" fontId="29" fillId="6" borderId="0" xfId="67" applyFont="1" applyFill="1" applyAlignment="1">
      <alignment horizontal="center" vertical="center" wrapText="1"/>
    </xf>
    <xf numFmtId="0" fontId="36" fillId="0" borderId="6" xfId="67" applyFont="1" applyBorder="1" applyAlignment="1">
      <alignment horizontal="center" vertical="center" wrapText="1"/>
    </xf>
    <xf numFmtId="0" fontId="34" fillId="12" borderId="9" xfId="67" applyFont="1" applyFill="1" applyBorder="1" applyAlignment="1">
      <alignment vertical="center" wrapText="1"/>
    </xf>
    <xf numFmtId="49" fontId="7" fillId="12" borderId="7" xfId="0" applyFont="1" applyFill="1" applyBorder="1" applyAlignment="1">
      <alignment horizontal="center" vertical="center"/>
    </xf>
    <xf numFmtId="49" fontId="28" fillId="12" borderId="7" xfId="0" applyFont="1" applyFill="1" applyBorder="1" applyAlignment="1">
      <alignment horizontal="left" vertical="center" indent="1"/>
    </xf>
    <xf numFmtId="49" fontId="28" fillId="12" borderId="11" xfId="0" applyFont="1" applyFill="1" applyBorder="1" applyAlignment="1">
      <alignment horizontal="left" vertical="center" indent="1"/>
    </xf>
    <xf numFmtId="49" fontId="7" fillId="12" borderId="9" xfId="0" applyFont="1" applyFill="1" applyBorder="1" applyAlignment="1">
      <alignment horizontal="center" vertical="center"/>
    </xf>
    <xf numFmtId="0" fontId="5" fillId="9" borderId="6" xfId="66" applyFont="1" applyFill="1" applyBorder="1" applyAlignment="1">
      <alignment horizontal="left" vertical="center" wrapText="1"/>
    </xf>
    <xf numFmtId="0" fontId="61" fillId="0" borderId="0" xfId="67" applyFont="1" applyAlignment="1">
      <alignment vertical="center" wrapText="1"/>
    </xf>
    <xf numFmtId="49" fontId="28" fillId="12" borderId="7" xfId="0" applyFont="1" applyFill="1" applyBorder="1" applyAlignment="1">
      <alignment vertical="center"/>
    </xf>
    <xf numFmtId="49" fontId="28" fillId="12" borderId="11" xfId="0" applyFont="1" applyFill="1" applyBorder="1" applyAlignment="1">
      <alignment vertical="center"/>
    </xf>
    <xf numFmtId="49" fontId="89" fillId="11" borderId="6" xfId="31" applyNumberFormat="1" applyFill="1" applyBorder="1" applyAlignment="1">
      <alignment horizontal="left" vertical="center" wrapText="1"/>
      <protection locked="0"/>
    </xf>
    <xf numFmtId="49" fontId="78" fillId="0" borderId="0" xfId="67" applyNumberFormat="1" applyFont="1" applyAlignment="1">
      <alignment vertical="center" wrapText="1"/>
    </xf>
    <xf numFmtId="0" fontId="78" fillId="0" borderId="0" xfId="67" applyFont="1" applyAlignment="1">
      <alignment vertical="center" wrapText="1"/>
    </xf>
    <xf numFmtId="0" fontId="63" fillId="0" borderId="0" xfId="67" applyFont="1" applyAlignment="1">
      <alignment vertical="center" wrapText="1"/>
    </xf>
    <xf numFmtId="0" fontId="78" fillId="0" borderId="0" xfId="55" applyNumberFormat="1" applyFont="1" applyAlignment="1">
      <alignment vertical="center"/>
    </xf>
    <xf numFmtId="0" fontId="40" fillId="0" borderId="0" xfId="55" applyNumberFormat="1" applyAlignment="1">
      <alignment vertical="center"/>
    </xf>
    <xf numFmtId="0" fontId="5" fillId="0" borderId="6" xfId="57" applyFont="1" applyBorder="1" applyAlignment="1">
      <alignment horizontal="center" vertical="center" wrapText="1"/>
    </xf>
    <xf numFmtId="49" fontId="79" fillId="6" borderId="0" xfId="38" applyNumberFormat="1" applyFont="1" applyFill="1" applyBorder="1">
      <alignment horizontal="center" vertical="center" wrapText="1"/>
    </xf>
    <xf numFmtId="0" fontId="79" fillId="0" borderId="0" xfId="57" applyFont="1" applyAlignment="1">
      <alignment horizontal="center" vertical="center" wrapText="1"/>
    </xf>
    <xf numFmtId="0" fontId="79" fillId="0" borderId="0" xfId="66" applyFont="1" applyAlignment="1">
      <alignment horizontal="center" vertical="center" wrapText="1"/>
    </xf>
    <xf numFmtId="0" fontId="79" fillId="0" borderId="0" xfId="55" applyNumberFormat="1" applyFont="1" applyAlignment="1">
      <alignment horizontal="center" vertical="center"/>
    </xf>
    <xf numFmtId="0" fontId="5" fillId="0" borderId="6" xfId="67" applyFont="1" applyBorder="1" applyAlignment="1">
      <alignment horizontal="center" vertical="center" wrapText="1"/>
    </xf>
    <xf numFmtId="0" fontId="5" fillId="0" borderId="6" xfId="57" applyFont="1" applyBorder="1" applyAlignment="1">
      <alignment horizontal="left" vertical="center" wrapText="1" indent="1"/>
    </xf>
    <xf numFmtId="0" fontId="5" fillId="0" borderId="6" xfId="67" applyFont="1" applyBorder="1" applyAlignment="1">
      <alignment vertical="center" wrapText="1"/>
    </xf>
    <xf numFmtId="0" fontId="80" fillId="0" borderId="0" xfId="55" applyNumberFormat="1" applyFont="1" applyAlignment="1">
      <alignment vertical="center"/>
    </xf>
    <xf numFmtId="0" fontId="5" fillId="0" borderId="6" xfId="57" applyFont="1" applyBorder="1" applyAlignment="1">
      <alignment horizontal="left" vertical="center" wrapText="1" indent="3"/>
    </xf>
    <xf numFmtId="0" fontId="5" fillId="0" borderId="6" xfId="57" applyFont="1" applyBorder="1" applyAlignment="1">
      <alignment horizontal="left" vertical="center" wrapText="1" indent="4"/>
    </xf>
    <xf numFmtId="49" fontId="5" fillId="12" borderId="9" xfId="67" applyNumberFormat="1" applyFont="1" applyFill="1" applyBorder="1" applyAlignment="1">
      <alignment horizontal="center" vertical="center" wrapText="1"/>
    </xf>
    <xf numFmtId="0" fontId="5" fillId="12" borderId="7" xfId="66" applyFont="1" applyFill="1" applyBorder="1" applyAlignment="1">
      <alignment horizontal="left" vertical="center" wrapText="1"/>
    </xf>
    <xf numFmtId="49" fontId="5" fillId="12" borderId="11" xfId="67" applyNumberFormat="1" applyFont="1" applyFill="1" applyBorder="1" applyAlignment="1">
      <alignment vertical="center" wrapText="1"/>
    </xf>
    <xf numFmtId="49" fontId="5" fillId="0" borderId="0" xfId="67" applyNumberFormat="1" applyFont="1" applyAlignment="1">
      <alignment horizontal="center" vertical="center" wrapText="1"/>
    </xf>
    <xf numFmtId="49" fontId="5" fillId="0" borderId="0" xfId="67" applyNumberFormat="1" applyFont="1" applyAlignment="1">
      <alignment vertical="center" wrapText="1"/>
    </xf>
    <xf numFmtId="49" fontId="10" fillId="0" borderId="0" xfId="53" applyFont="1">
      <alignment vertical="top"/>
    </xf>
    <xf numFmtId="49" fontId="5" fillId="0" borderId="0" xfId="53">
      <alignment vertical="top"/>
    </xf>
    <xf numFmtId="49" fontId="36" fillId="0" borderId="0" xfId="53" applyFont="1" applyAlignment="1">
      <alignment horizontal="center" vertical="center"/>
    </xf>
    <xf numFmtId="0" fontId="5" fillId="6" borderId="0" xfId="53" applyNumberFormat="1" applyFill="1" applyAlignment="1"/>
    <xf numFmtId="0" fontId="32" fillId="6" borderId="0" xfId="53" applyNumberFormat="1" applyFont="1" applyFill="1" applyAlignment="1">
      <alignment horizontal="center" vertical="center" wrapText="1"/>
    </xf>
    <xf numFmtId="0" fontId="10" fillId="6" borderId="0" xfId="53" applyNumberFormat="1" applyFont="1" applyFill="1" applyAlignment="1"/>
    <xf numFmtId="49" fontId="5" fillId="0" borderId="6" xfId="58" applyBorder="1" applyAlignment="1">
      <alignment horizontal="center" vertical="center" wrapText="1"/>
    </xf>
    <xf numFmtId="49" fontId="5" fillId="11" borderId="6" xfId="66" applyNumberFormat="1" applyFont="1" applyFill="1" applyBorder="1" applyAlignment="1" applyProtection="1">
      <alignment horizontal="left" vertical="center" wrapText="1"/>
      <protection locked="0"/>
    </xf>
    <xf numFmtId="49" fontId="89" fillId="11" borderId="6" xfId="35" applyNumberFormat="1" applyFill="1" applyBorder="1" applyAlignment="1">
      <alignment horizontal="left" vertical="center" wrapText="1"/>
      <protection locked="0"/>
    </xf>
    <xf numFmtId="0" fontId="5" fillId="12" borderId="9" xfId="67" applyFont="1" applyFill="1" applyBorder="1" applyAlignment="1">
      <alignment vertical="center" wrapText="1"/>
    </xf>
    <xf numFmtId="49" fontId="52" fillId="12" borderId="7" xfId="53" applyFont="1" applyFill="1" applyBorder="1" applyAlignment="1">
      <alignment horizontal="left" vertical="center"/>
    </xf>
    <xf numFmtId="49" fontId="26" fillId="12" borderId="7" xfId="53" applyFont="1" applyFill="1" applyBorder="1" applyAlignment="1">
      <alignment horizontal="center" vertical="top"/>
    </xf>
    <xf numFmtId="49" fontId="26" fillId="12" borderId="11" xfId="53" applyFont="1" applyFill="1" applyBorder="1" applyAlignment="1">
      <alignment horizontal="center" vertical="top"/>
    </xf>
    <xf numFmtId="0" fontId="5" fillId="6" borderId="19" xfId="60" applyFont="1" applyFill="1" applyBorder="1" applyAlignment="1">
      <alignment horizontal="center" vertical="center"/>
    </xf>
    <xf numFmtId="49" fontId="5" fillId="0" borderId="19" xfId="60" applyNumberFormat="1" applyFont="1" applyBorder="1" applyAlignment="1">
      <alignment horizontal="left" vertical="center" wrapText="1"/>
    </xf>
    <xf numFmtId="49" fontId="7" fillId="12" borderId="9" xfId="53" applyFont="1" applyFill="1" applyBorder="1" applyAlignment="1">
      <alignment horizontal="center" vertical="center"/>
    </xf>
    <xf numFmtId="49" fontId="52" fillId="12" borderId="11" xfId="53" applyFont="1" applyFill="1" applyBorder="1" applyAlignment="1">
      <alignment horizontal="left" vertical="center"/>
    </xf>
    <xf numFmtId="49" fontId="8" fillId="0" borderId="0" xfId="53" applyFont="1" applyAlignment="1">
      <alignment horizontal="right" vertical="top"/>
    </xf>
    <xf numFmtId="49" fontId="8" fillId="0" borderId="0" xfId="53" applyFont="1">
      <alignment vertical="top"/>
    </xf>
    <xf numFmtId="0" fontId="5" fillId="0" borderId="6" xfId="55" applyNumberFormat="1" applyFont="1" applyBorder="1" applyAlignment="1">
      <alignment horizontal="center" vertical="center"/>
    </xf>
    <xf numFmtId="49" fontId="5" fillId="0" borderId="0" xfId="65" applyNumberFormat="1" applyAlignment="1">
      <alignment horizontal="center" vertical="center" wrapText="1"/>
    </xf>
    <xf numFmtId="0" fontId="7" fillId="10" borderId="20" xfId="66" applyFont="1" applyFill="1" applyBorder="1" applyAlignment="1">
      <alignment horizontal="center" vertical="center" wrapText="1"/>
    </xf>
    <xf numFmtId="0" fontId="5" fillId="0" borderId="11" xfId="66" applyFont="1" applyBorder="1" applyAlignment="1">
      <alignment horizontal="left" vertical="center"/>
    </xf>
    <xf numFmtId="49" fontId="0" fillId="10" borderId="6" xfId="0" applyFill="1" applyBorder="1" applyAlignment="1">
      <alignment horizontal="center" vertical="top" wrapText="1"/>
    </xf>
    <xf numFmtId="49" fontId="0" fillId="0" borderId="6" xfId="0" applyBorder="1" applyAlignment="1">
      <alignment horizontal="left" vertical="top" wrapText="1"/>
    </xf>
    <xf numFmtId="14" fontId="62" fillId="6" borderId="0" xfId="65" applyNumberFormat="1" applyFont="1" applyFill="1" applyAlignment="1">
      <alignment horizontal="center" vertical="center" wrapText="1"/>
    </xf>
    <xf numFmtId="0" fontId="62" fillId="0" borderId="0" xfId="65" applyFont="1" applyAlignment="1">
      <alignment horizontal="left" vertical="center" wrapText="1"/>
    </xf>
    <xf numFmtId="0" fontId="64" fillId="0" borderId="0" xfId="65" applyFont="1" applyAlignment="1">
      <alignment vertical="center" wrapText="1"/>
    </xf>
    <xf numFmtId="0" fontId="62" fillId="6" borderId="0" xfId="65" applyFont="1" applyFill="1" applyAlignment="1">
      <alignment horizontal="center" vertical="center" wrapText="1"/>
    </xf>
    <xf numFmtId="0" fontId="65" fillId="6" borderId="0" xfId="65" applyFont="1" applyFill="1" applyAlignment="1">
      <alignment horizontal="right" vertical="center" wrapText="1" indent="1"/>
    </xf>
    <xf numFmtId="0" fontId="65" fillId="6" borderId="0" xfId="65" applyFont="1" applyFill="1" applyAlignment="1">
      <alignment horizontal="center" vertical="center" wrapText="1"/>
    </xf>
    <xf numFmtId="0" fontId="65" fillId="0" borderId="0" xfId="65" applyFont="1" applyAlignment="1">
      <alignment vertical="center" wrapText="1"/>
    </xf>
    <xf numFmtId="0" fontId="78" fillId="0" borderId="0" xfId="65" applyFont="1" applyAlignment="1">
      <alignment horizontal="center" vertical="center" wrapText="1"/>
    </xf>
    <xf numFmtId="0" fontId="62" fillId="0" borderId="0" xfId="65" applyFont="1" applyAlignment="1">
      <alignment vertical="center" wrapText="1"/>
    </xf>
    <xf numFmtId="0" fontId="65" fillId="6" borderId="0" xfId="65" applyFont="1" applyFill="1" applyAlignment="1">
      <alignment vertical="center" wrapText="1"/>
    </xf>
    <xf numFmtId="0" fontId="66" fillId="6" borderId="0" xfId="65" applyFont="1" applyFill="1" applyAlignment="1">
      <alignment vertical="center" wrapText="1"/>
    </xf>
    <xf numFmtId="0" fontId="61" fillId="6" borderId="0" xfId="65" applyFont="1" applyFill="1" applyAlignment="1">
      <alignment vertical="center" wrapText="1"/>
    </xf>
    <xf numFmtId="0" fontId="61" fillId="6" borderId="0" xfId="65" applyFont="1" applyFill="1" applyAlignment="1">
      <alignment horizontal="center" vertical="center" wrapText="1"/>
    </xf>
    <xf numFmtId="14" fontId="61" fillId="6" borderId="0" xfId="65" applyNumberFormat="1" applyFont="1" applyFill="1" applyAlignment="1">
      <alignment horizontal="center" vertical="center" wrapText="1"/>
    </xf>
    <xf numFmtId="0" fontId="67" fillId="0" borderId="0" xfId="65" applyFont="1" applyAlignment="1">
      <alignment vertical="center" wrapText="1"/>
    </xf>
    <xf numFmtId="0" fontId="67" fillId="0" borderId="0" xfId="65" applyFont="1" applyAlignment="1">
      <alignment horizontal="left" vertical="center" wrapText="1"/>
    </xf>
    <xf numFmtId="0" fontId="68" fillId="0" borderId="0" xfId="65" applyFont="1" applyAlignment="1">
      <alignment vertical="center" wrapText="1"/>
    </xf>
    <xf numFmtId="0" fontId="69" fillId="6" borderId="0" xfId="65" applyFont="1" applyFill="1" applyAlignment="1">
      <alignment vertical="center" wrapText="1"/>
    </xf>
    <xf numFmtId="0" fontId="69" fillId="0" borderId="0" xfId="65" applyFont="1" applyAlignment="1">
      <alignment vertical="center" wrapText="1"/>
    </xf>
    <xf numFmtId="0" fontId="69" fillId="6" borderId="0" xfId="65" applyFont="1" applyFill="1" applyAlignment="1">
      <alignment horizontal="center" vertical="center" wrapText="1"/>
    </xf>
    <xf numFmtId="0" fontId="81" fillId="0" borderId="0" xfId="65" applyFont="1" applyAlignment="1">
      <alignment horizontal="center" vertical="center" wrapText="1"/>
    </xf>
    <xf numFmtId="49" fontId="67" fillId="0" borderId="0" xfId="65" applyNumberFormat="1" applyFont="1" applyAlignment="1">
      <alignment horizontal="left" vertical="center" wrapText="1"/>
    </xf>
    <xf numFmtId="49" fontId="69" fillId="6" borderId="0" xfId="65" applyNumberFormat="1" applyFont="1" applyFill="1" applyAlignment="1">
      <alignment horizontal="center" vertical="center" wrapText="1"/>
    </xf>
    <xf numFmtId="49" fontId="69" fillId="6" borderId="0" xfId="65" applyNumberFormat="1" applyFont="1" applyFill="1" applyAlignment="1">
      <alignment horizontal="right" vertical="center" wrapText="1" indent="1"/>
    </xf>
    <xf numFmtId="14" fontId="67" fillId="6" borderId="0" xfId="65" applyNumberFormat="1" applyFont="1" applyFill="1" applyAlignment="1">
      <alignment horizontal="center" vertical="center" wrapText="1"/>
    </xf>
    <xf numFmtId="0" fontId="67" fillId="6" borderId="0" xfId="65" applyFont="1" applyFill="1" applyAlignment="1">
      <alignment horizontal="center" vertical="center" wrapText="1"/>
    </xf>
    <xf numFmtId="0" fontId="69" fillId="6" borderId="0" xfId="65" applyFont="1" applyFill="1" applyAlignment="1">
      <alignment horizontal="right" vertical="center" wrapText="1" indent="1"/>
    </xf>
    <xf numFmtId="0" fontId="70" fillId="6" borderId="0" xfId="65" applyFont="1" applyFill="1" applyAlignment="1">
      <alignment horizontal="center" vertical="center" wrapText="1"/>
    </xf>
    <xf numFmtId="0" fontId="71" fillId="6" borderId="0" xfId="65" applyFont="1" applyFill="1" applyAlignment="1">
      <alignment vertical="center" wrapText="1"/>
    </xf>
    <xf numFmtId="49" fontId="5" fillId="13" borderId="6" xfId="66" applyNumberFormat="1" applyFont="1" applyFill="1" applyBorder="1" applyAlignment="1">
      <alignment horizontal="left" vertical="center" wrapText="1"/>
    </xf>
    <xf numFmtId="0" fontId="0" fillId="9" borderId="6" xfId="65" applyFont="1" applyFill="1" applyBorder="1" applyAlignment="1">
      <alignment horizontal="left" vertical="center" indent="1"/>
    </xf>
    <xf numFmtId="0" fontId="69" fillId="6" borderId="0" xfId="65" applyFont="1" applyFill="1" applyAlignment="1">
      <alignment horizontal="left" vertical="center" wrapText="1" indent="1"/>
    </xf>
    <xf numFmtId="49" fontId="5" fillId="13" borderId="6" xfId="66" applyNumberFormat="1" applyFont="1" applyFill="1" applyBorder="1" applyAlignment="1">
      <alignment horizontal="left" vertical="center" wrapText="1" indent="1"/>
    </xf>
    <xf numFmtId="0" fontId="5" fillId="11" borderId="6" xfId="65" applyFill="1" applyBorder="1" applyAlignment="1" applyProtection="1">
      <alignment horizontal="left" vertical="center" wrapText="1" indent="1"/>
      <protection locked="0"/>
    </xf>
    <xf numFmtId="14" fontId="65" fillId="0" borderId="0" xfId="66" applyNumberFormat="1" applyFont="1" applyAlignment="1">
      <alignment horizontal="left" vertical="center" wrapText="1" indent="1"/>
    </xf>
    <xf numFmtId="0" fontId="65" fillId="0" borderId="0" xfId="65" applyFont="1" applyAlignment="1">
      <alignment horizontal="left" vertical="center" wrapText="1" indent="1"/>
    </xf>
    <xf numFmtId="49" fontId="65" fillId="0" borderId="0" xfId="65" applyNumberFormat="1" applyFont="1" applyAlignment="1">
      <alignment horizontal="left" vertical="center" wrapText="1" indent="1"/>
    </xf>
    <xf numFmtId="0" fontId="65" fillId="6" borderId="0" xfId="65" applyFont="1" applyFill="1" applyAlignment="1">
      <alignment horizontal="left" vertical="center" wrapText="1" indent="1"/>
    </xf>
    <xf numFmtId="0" fontId="65" fillId="0" borderId="0" xfId="66" applyFont="1" applyAlignment="1">
      <alignment horizontal="left" vertical="center" wrapText="1" indent="1"/>
    </xf>
    <xf numFmtId="0" fontId="5" fillId="6" borderId="0" xfId="65" applyFill="1" applyAlignment="1">
      <alignment horizontal="left" vertical="center" wrapText="1" indent="1"/>
    </xf>
    <xf numFmtId="49" fontId="5" fillId="9" borderId="6" xfId="65" applyNumberFormat="1" applyFill="1" applyBorder="1" applyAlignment="1">
      <alignment horizontal="left" vertical="center" wrapText="1" indent="1"/>
    </xf>
    <xf numFmtId="49" fontId="5" fillId="0" borderId="6" xfId="65" applyNumberFormat="1" applyBorder="1" applyAlignment="1">
      <alignment horizontal="left" vertical="center" wrapText="1" indent="1"/>
    </xf>
    <xf numFmtId="49" fontId="69" fillId="0" borderId="18" xfId="65" applyNumberFormat="1" applyFont="1" applyBorder="1" applyAlignment="1">
      <alignment horizontal="left" vertical="center" wrapText="1" indent="1"/>
    </xf>
    <xf numFmtId="0" fontId="21" fillId="0" borderId="0" xfId="65" applyFont="1" applyAlignment="1">
      <alignment horizontal="left" vertical="top" wrapText="1" indent="1"/>
    </xf>
    <xf numFmtId="0" fontId="5" fillId="6" borderId="0" xfId="64" applyFont="1" applyFill="1" applyAlignment="1">
      <alignment horizontal="center" vertical="top" wrapText="1"/>
    </xf>
    <xf numFmtId="0" fontId="0" fillId="9" borderId="6" xfId="64" applyFont="1" applyFill="1" applyBorder="1" applyAlignment="1">
      <alignment horizontal="left" vertical="center" wrapText="1"/>
    </xf>
    <xf numFmtId="49" fontId="0" fillId="11" borderId="6" xfId="64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66" applyNumberFormat="1" applyFont="1" applyFill="1" applyBorder="1" applyAlignment="1" applyProtection="1">
      <alignment horizontal="left" vertical="center" wrapText="1"/>
      <protection locked="0"/>
    </xf>
    <xf numFmtId="0" fontId="5" fillId="6" borderId="19" xfId="64" applyFont="1" applyFill="1" applyBorder="1" applyAlignment="1">
      <alignment vertical="top" wrapText="1"/>
    </xf>
    <xf numFmtId="0" fontId="40" fillId="0" borderId="0" xfId="49" applyNumberFormat="1">
      <alignment vertical="top"/>
    </xf>
    <xf numFmtId="49" fontId="40" fillId="0" borderId="0" xfId="49">
      <alignment vertical="top"/>
    </xf>
    <xf numFmtId="0" fontId="61" fillId="0" borderId="0" xfId="64" applyFont="1" applyAlignment="1">
      <alignment vertical="center"/>
    </xf>
    <xf numFmtId="0" fontId="61" fillId="0" borderId="0" xfId="37" applyFont="1">
      <alignment horizontal="center" vertical="center" wrapText="1"/>
    </xf>
    <xf numFmtId="0" fontId="61" fillId="0" borderId="0" xfId="60" applyFont="1"/>
    <xf numFmtId="0" fontId="17" fillId="0" borderId="0" xfId="37" applyFont="1" applyAlignment="1">
      <alignment vertical="center" wrapText="1"/>
    </xf>
    <xf numFmtId="0" fontId="61" fillId="0" borderId="0" xfId="37" applyFont="1" applyAlignment="1">
      <alignment vertical="center" wrapText="1"/>
    </xf>
    <xf numFmtId="0" fontId="59" fillId="0" borderId="0" xfId="60" applyFont="1"/>
    <xf numFmtId="14" fontId="5" fillId="13" borderId="6" xfId="66" applyNumberFormat="1" applyFont="1" applyFill="1" applyBorder="1" applyAlignment="1">
      <alignment horizontal="center" vertical="center" wrapText="1"/>
    </xf>
    <xf numFmtId="0" fontId="5" fillId="6" borderId="8" xfId="64" applyFont="1" applyFill="1" applyBorder="1" applyAlignment="1">
      <alignment vertical="center" wrapText="1"/>
    </xf>
    <xf numFmtId="0" fontId="34" fillId="0" borderId="6" xfId="67" applyFont="1" applyBorder="1" applyAlignment="1">
      <alignment vertical="center" wrapText="1"/>
    </xf>
    <xf numFmtId="49" fontId="29" fillId="6" borderId="7" xfId="38" applyNumberFormat="1" applyFont="1" applyFill="1" applyBorder="1">
      <alignment horizontal="center" vertical="center" wrapText="1"/>
    </xf>
    <xf numFmtId="0" fontId="36" fillId="12" borderId="9" xfId="67" applyFont="1" applyFill="1" applyBorder="1" applyAlignment="1">
      <alignment horizontal="center" vertical="center" wrapText="1"/>
    </xf>
    <xf numFmtId="0" fontId="5" fillId="12" borderId="7" xfId="67" applyFont="1" applyFill="1" applyBorder="1" applyAlignment="1">
      <alignment horizontal="center" vertical="center" wrapText="1"/>
    </xf>
    <xf numFmtId="14" fontId="5" fillId="12" borderId="7" xfId="66" applyNumberFormat="1" applyFont="1" applyFill="1" applyBorder="1" applyAlignment="1">
      <alignment horizontal="center" vertical="center" wrapText="1"/>
    </xf>
    <xf numFmtId="49" fontId="5" fillId="12" borderId="7" xfId="67" applyNumberFormat="1" applyFont="1" applyFill="1" applyBorder="1" applyAlignment="1">
      <alignment horizontal="center" vertical="center" wrapText="1"/>
    </xf>
    <xf numFmtId="14" fontId="44" fillId="12" borderId="7" xfId="66" applyNumberFormat="1" applyFont="1" applyFill="1" applyBorder="1" applyAlignment="1">
      <alignment horizontal="center" vertical="center" wrapText="1"/>
    </xf>
    <xf numFmtId="49" fontId="89" fillId="12" borderId="7" xfId="31" applyNumberFormat="1" applyFill="1" applyBorder="1" applyAlignment="1" applyProtection="1">
      <alignment horizontal="left" vertical="center" wrapText="1"/>
    </xf>
    <xf numFmtId="49" fontId="0" fillId="12" borderId="11" xfId="67" applyNumberFormat="1" applyFont="1" applyFill="1" applyBorder="1" applyAlignment="1">
      <alignment horizontal="center" vertical="center" wrapText="1"/>
    </xf>
    <xf numFmtId="0" fontId="5" fillId="0" borderId="6" xfId="66" applyFont="1" applyBorder="1" applyAlignment="1">
      <alignment horizontal="left" vertical="center" wrapText="1"/>
    </xf>
    <xf numFmtId="49" fontId="7" fillId="12" borderId="11" xfId="0" applyFont="1" applyFill="1" applyBorder="1" applyAlignment="1">
      <alignment horizontal="center" vertical="center"/>
    </xf>
    <xf numFmtId="0" fontId="78" fillId="0" borderId="0" xfId="67" applyFont="1" applyAlignment="1">
      <alignment horizontal="center" vertical="center" wrapText="1"/>
    </xf>
    <xf numFmtId="14" fontId="5" fillId="9" borderId="6" xfId="66" applyNumberFormat="1" applyFont="1" applyFill="1" applyBorder="1" applyAlignment="1">
      <alignment horizontal="left" vertical="center" wrapText="1"/>
    </xf>
    <xf numFmtId="49" fontId="5" fillId="9" borderId="6" xfId="67" applyNumberFormat="1" applyFont="1" applyFill="1" applyBorder="1" applyAlignment="1">
      <alignment horizontal="left" vertical="center" wrapText="1"/>
    </xf>
    <xf numFmtId="0" fontId="58" fillId="0" borderId="0" xfId="65" applyFont="1" applyAlignment="1">
      <alignment vertical="center" wrapText="1"/>
    </xf>
    <xf numFmtId="0" fontId="58" fillId="0" borderId="0" xfId="65" applyFont="1" applyAlignment="1">
      <alignment horizontal="left" vertical="center" wrapText="1"/>
    </xf>
    <xf numFmtId="0" fontId="72" fillId="0" borderId="0" xfId="65" applyFont="1" applyAlignment="1">
      <alignment vertical="center" wrapText="1"/>
    </xf>
    <xf numFmtId="0" fontId="59" fillId="6" borderId="0" xfId="65" applyFont="1" applyFill="1" applyAlignment="1">
      <alignment vertical="center" wrapText="1"/>
    </xf>
    <xf numFmtId="0" fontId="59" fillId="6" borderId="0" xfId="65" applyFont="1" applyFill="1" applyAlignment="1">
      <alignment horizontal="right" vertical="center" wrapText="1" indent="1"/>
    </xf>
    <xf numFmtId="49" fontId="59" fillId="0" borderId="0" xfId="66" applyNumberFormat="1" applyFont="1" applyAlignment="1">
      <alignment horizontal="left" vertical="center" wrapText="1" indent="1"/>
    </xf>
    <xf numFmtId="0" fontId="59" fillId="0" borderId="0" xfId="65" applyFont="1" applyAlignment="1">
      <alignment vertical="center" wrapText="1"/>
    </xf>
    <xf numFmtId="0" fontId="82" fillId="0" borderId="0" xfId="65" applyFont="1" applyAlignment="1">
      <alignment horizontal="center" vertical="center" wrapText="1"/>
    </xf>
    <xf numFmtId="0" fontId="59" fillId="0" borderId="0" xfId="65" applyFont="1" applyAlignment="1">
      <alignment horizontal="right" vertical="center" wrapText="1" indent="1"/>
    </xf>
    <xf numFmtId="49" fontId="59" fillId="0" borderId="0" xfId="65" applyNumberFormat="1" applyFont="1" applyAlignment="1">
      <alignment horizontal="left" vertical="center" wrapText="1" indent="1"/>
    </xf>
    <xf numFmtId="0" fontId="0" fillId="9" borderId="6" xfId="65" applyFont="1" applyFill="1" applyBorder="1" applyAlignment="1">
      <alignment horizontal="left" vertical="center" wrapText="1" indent="1"/>
    </xf>
    <xf numFmtId="0" fontId="5" fillId="9" borderId="6" xfId="65" applyFill="1" applyBorder="1" applyAlignment="1">
      <alignment horizontal="left" vertical="center" wrapText="1" indent="1"/>
    </xf>
    <xf numFmtId="0" fontId="60" fillId="0" borderId="0" xfId="67" applyFont="1" applyAlignment="1">
      <alignment horizontal="center" vertical="center" wrapText="1"/>
    </xf>
    <xf numFmtId="0" fontId="59" fillId="6" borderId="0" xfId="60" applyFont="1" applyFill="1"/>
    <xf numFmtId="0" fontId="60" fillId="6" borderId="0" xfId="60" applyFont="1" applyFill="1" applyAlignment="1">
      <alignment horizontal="center" vertical="center"/>
    </xf>
    <xf numFmtId="0" fontId="78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80" fillId="0" borderId="0" xfId="0" applyNumberFormat="1" applyFont="1" applyAlignment="1">
      <alignment vertical="center"/>
    </xf>
    <xf numFmtId="49" fontId="5" fillId="12" borderId="21" xfId="67" applyNumberFormat="1" applyFont="1" applyFill="1" applyBorder="1" applyAlignment="1">
      <alignment horizontal="center" vertical="center" wrapText="1"/>
    </xf>
    <xf numFmtId="0" fontId="5" fillId="12" borderId="22" xfId="66" applyFont="1" applyFill="1" applyBorder="1" applyAlignment="1">
      <alignment horizontal="left" vertical="center" wrapText="1"/>
    </xf>
    <xf numFmtId="49" fontId="52" fillId="12" borderId="7" xfId="0" applyFont="1" applyFill="1" applyBorder="1" applyAlignment="1">
      <alignment horizontal="left" vertical="center" indent="2"/>
    </xf>
    <xf numFmtId="0" fontId="0" fillId="6" borderId="9" xfId="64" applyFont="1" applyFill="1" applyBorder="1" applyAlignment="1">
      <alignment horizontal="left" vertical="center" wrapText="1" indent="1"/>
    </xf>
    <xf numFmtId="49" fontId="5" fillId="13" borderId="19" xfId="66" applyNumberFormat="1" applyFont="1" applyFill="1" applyBorder="1" applyAlignment="1">
      <alignment horizontal="left" vertical="center" wrapText="1"/>
    </xf>
    <xf numFmtId="0" fontId="0" fillId="12" borderId="11" xfId="64" applyFont="1" applyFill="1" applyBorder="1" applyAlignment="1">
      <alignment vertical="top" wrapText="1"/>
    </xf>
    <xf numFmtId="0" fontId="83" fillId="6" borderId="0" xfId="64" applyFont="1" applyFill="1" applyAlignment="1">
      <alignment vertical="center"/>
    </xf>
    <xf numFmtId="0" fontId="78" fillId="0" borderId="0" xfId="0" applyNumberFormat="1" applyFont="1" applyAlignment="1">
      <alignment horizontal="center" vertical="center"/>
    </xf>
    <xf numFmtId="0" fontId="0" fillId="0" borderId="6" xfId="67" applyFont="1" applyBorder="1" applyAlignment="1">
      <alignment vertical="center" wrapText="1"/>
    </xf>
    <xf numFmtId="3" fontId="0" fillId="11" borderId="11" xfId="64" applyNumberFormat="1" applyFont="1" applyFill="1" applyBorder="1" applyAlignment="1" applyProtection="1">
      <alignment horizontal="right" vertical="center" wrapText="1"/>
      <protection locked="0"/>
    </xf>
    <xf numFmtId="0" fontId="85" fillId="0" borderId="0" xfId="65" applyFont="1" applyAlignment="1">
      <alignment horizontal="right" vertical="center" wrapText="1" indent="1"/>
    </xf>
    <xf numFmtId="49" fontId="85" fillId="0" borderId="0" xfId="65" applyNumberFormat="1" applyFont="1" applyAlignment="1">
      <alignment horizontal="left" vertical="center" wrapText="1" indent="1"/>
    </xf>
    <xf numFmtId="49" fontId="5" fillId="0" borderId="12" xfId="0" applyFont="1" applyBorder="1">
      <alignment vertical="top"/>
    </xf>
    <xf numFmtId="49" fontId="5" fillId="0" borderId="12" xfId="0" applyFont="1" applyBorder="1" applyAlignment="1">
      <alignment vertical="top" wrapText="1"/>
    </xf>
    <xf numFmtId="49" fontId="0" fillId="0" borderId="12" xfId="0" applyBorder="1">
      <alignment vertical="top"/>
    </xf>
    <xf numFmtId="0" fontId="7" fillId="10" borderId="6" xfId="0" applyNumberFormat="1" applyFont="1" applyFill="1" applyBorder="1" applyAlignment="1">
      <alignment horizontal="center" vertical="top"/>
    </xf>
    <xf numFmtId="49" fontId="0" fillId="0" borderId="6" xfId="0" applyBorder="1">
      <alignment vertical="top"/>
    </xf>
    <xf numFmtId="49" fontId="0" fillId="0" borderId="11" xfId="0" applyBorder="1">
      <alignment vertical="top"/>
    </xf>
    <xf numFmtId="49" fontId="0" fillId="0" borderId="6" xfId="0" applyBorder="1" applyAlignment="1">
      <alignment vertical="top" wrapText="1"/>
    </xf>
    <xf numFmtId="49" fontId="5" fillId="0" borderId="0" xfId="50">
      <alignment vertical="top"/>
    </xf>
    <xf numFmtId="49" fontId="36" fillId="0" borderId="0" xfId="50" applyFont="1" applyAlignment="1">
      <alignment horizontal="center" vertical="center" wrapText="1"/>
    </xf>
    <xf numFmtId="0" fontId="5" fillId="11" borderId="6" xfId="66" applyFont="1" applyFill="1" applyBorder="1" applyAlignment="1" applyProtection="1">
      <alignment horizontal="left" vertical="center" wrapText="1"/>
      <protection locked="0"/>
    </xf>
    <xf numFmtId="0" fontId="78" fillId="0" borderId="0" xfId="50" applyNumberFormat="1" applyFont="1">
      <alignment vertical="top"/>
    </xf>
    <xf numFmtId="49" fontId="78" fillId="0" borderId="0" xfId="50" applyFont="1">
      <alignment vertical="top"/>
    </xf>
    <xf numFmtId="49" fontId="61" fillId="0" borderId="0" xfId="0" applyFont="1">
      <alignment vertical="top"/>
    </xf>
    <xf numFmtId="49" fontId="61" fillId="0" borderId="0" xfId="50" applyFont="1">
      <alignment vertical="top"/>
    </xf>
    <xf numFmtId="0" fontId="5" fillId="0" borderId="0" xfId="57" applyFont="1" applyAlignment="1">
      <alignment horizontal="left" vertical="center" wrapText="1" indent="2"/>
    </xf>
    <xf numFmtId="0" fontId="5" fillId="0" borderId="0" xfId="66" applyFont="1" applyAlignment="1">
      <alignment horizontal="left" vertical="center" wrapText="1"/>
    </xf>
    <xf numFmtId="0" fontId="86" fillId="0" borderId="0" xfId="67" applyFont="1" applyAlignment="1">
      <alignment vertical="center"/>
    </xf>
    <xf numFmtId="0" fontId="86" fillId="0" borderId="0" xfId="55" applyNumberFormat="1" applyFont="1" applyAlignment="1">
      <alignment vertical="center"/>
    </xf>
    <xf numFmtId="49" fontId="0" fillId="0" borderId="23" xfId="0" applyBorder="1">
      <alignment vertical="top"/>
    </xf>
    <xf numFmtId="0" fontId="7" fillId="10" borderId="6" xfId="0" applyNumberFormat="1" applyFont="1" applyFill="1" applyBorder="1" applyAlignment="1">
      <alignment horizontal="center" vertical="top" wrapText="1"/>
    </xf>
    <xf numFmtId="0" fontId="65" fillId="0" borderId="0" xfId="67" applyFont="1" applyAlignment="1">
      <alignment vertical="center" wrapText="1"/>
    </xf>
    <xf numFmtId="49" fontId="65" fillId="0" borderId="6" xfId="67" applyNumberFormat="1" applyFont="1" applyBorder="1" applyAlignment="1">
      <alignment horizontal="left" vertical="center" wrapText="1"/>
    </xf>
    <xf numFmtId="0" fontId="73" fillId="6" borderId="0" xfId="67" applyFont="1" applyFill="1" applyAlignment="1">
      <alignment horizontal="center" vertical="center" wrapText="1"/>
    </xf>
    <xf numFmtId="0" fontId="0" fillId="0" borderId="0" xfId="67" applyFont="1" applyAlignment="1">
      <alignment vertical="center" wrapText="1"/>
    </xf>
    <xf numFmtId="49" fontId="0" fillId="0" borderId="6" xfId="67" applyNumberFormat="1" applyFont="1" applyBorder="1" applyAlignment="1">
      <alignment vertical="top" wrapText="1"/>
    </xf>
    <xf numFmtId="49" fontId="65" fillId="0" borderId="19" xfId="67" applyNumberFormat="1" applyFont="1" applyBorder="1" applyAlignment="1">
      <alignment horizontal="left" vertical="center" wrapText="1"/>
    </xf>
    <xf numFmtId="49" fontId="7" fillId="12" borderId="17" xfId="0" applyFont="1" applyFill="1" applyBorder="1" applyAlignment="1">
      <alignment horizontal="center" vertical="center"/>
    </xf>
    <xf numFmtId="49" fontId="52" fillId="12" borderId="18" xfId="0" applyFont="1" applyFill="1" applyBorder="1" applyAlignment="1">
      <alignment vertical="center"/>
    </xf>
    <xf numFmtId="49" fontId="0" fillId="11" borderId="6" xfId="64" applyNumberFormat="1" applyFont="1" applyFill="1" applyBorder="1" applyAlignment="1" applyProtection="1">
      <alignment horizontal="left" vertical="center" wrapText="1" indent="1"/>
      <protection locked="0"/>
    </xf>
    <xf numFmtId="49" fontId="52" fillId="12" borderId="7" xfId="55" applyFont="1" applyFill="1" applyBorder="1" applyAlignment="1">
      <alignment horizontal="left" vertical="center" indent="1"/>
    </xf>
    <xf numFmtId="49" fontId="52" fillId="12" borderId="24" xfId="0" applyFont="1" applyFill="1" applyBorder="1" applyAlignment="1">
      <alignment horizontal="left" vertical="center" indent="4"/>
    </xf>
    <xf numFmtId="49" fontId="52" fillId="12" borderId="7" xfId="0" applyFont="1" applyFill="1" applyBorder="1" applyAlignment="1">
      <alignment horizontal="left" vertical="center" indent="3"/>
    </xf>
    <xf numFmtId="49" fontId="58" fillId="0" borderId="0" xfId="65" applyNumberFormat="1" applyFont="1" applyAlignment="1">
      <alignment horizontal="left" vertical="center" wrapText="1"/>
    </xf>
    <xf numFmtId="49" fontId="59" fillId="6" borderId="0" xfId="65" applyNumberFormat="1" applyFont="1" applyFill="1" applyAlignment="1">
      <alignment horizontal="center" vertical="center" wrapText="1"/>
    </xf>
    <xf numFmtId="49" fontId="59" fillId="6" borderId="0" xfId="65" applyNumberFormat="1" applyFont="1" applyFill="1" applyAlignment="1">
      <alignment horizontal="right" vertical="center" wrapText="1" indent="1"/>
    </xf>
    <xf numFmtId="49" fontId="59" fillId="0" borderId="0" xfId="65" applyNumberFormat="1" applyFont="1" applyAlignment="1">
      <alignment horizontal="center" vertical="center" wrapText="1"/>
    </xf>
    <xf numFmtId="0" fontId="59" fillId="6" borderId="0" xfId="65" applyFont="1" applyFill="1" applyAlignment="1">
      <alignment horizontal="center" vertical="center" wrapText="1"/>
    </xf>
    <xf numFmtId="49" fontId="0" fillId="0" borderId="0" xfId="0" applyAlignment="1">
      <alignment horizontal="right" vertical="center" wrapText="1" indent="1"/>
    </xf>
    <xf numFmtId="0" fontId="87" fillId="6" borderId="0" xfId="65" applyFont="1" applyFill="1" applyAlignment="1">
      <alignment horizontal="center" vertical="center" wrapText="1"/>
    </xf>
    <xf numFmtId="0" fontId="87" fillId="0" borderId="0" xfId="65" applyFont="1" applyAlignment="1">
      <alignment horizontal="center" vertical="center" wrapText="1"/>
    </xf>
    <xf numFmtId="0" fontId="78" fillId="0" borderId="0" xfId="67" applyFont="1" applyAlignment="1">
      <alignment vertical="center"/>
    </xf>
    <xf numFmtId="0" fontId="78" fillId="0" borderId="0" xfId="67" applyFont="1" applyAlignment="1">
      <alignment horizontal="left" vertical="center" wrapText="1"/>
    </xf>
    <xf numFmtId="49" fontId="78" fillId="0" borderId="0" xfId="67" applyNumberFormat="1" applyFont="1" applyAlignment="1">
      <alignment horizontal="left" vertical="center" wrapText="1"/>
    </xf>
    <xf numFmtId="49" fontId="78" fillId="0" borderId="0" xfId="0" applyFont="1" applyAlignment="1">
      <alignment vertical="center"/>
    </xf>
    <xf numFmtId="49" fontId="0" fillId="0" borderId="0" xfId="0" applyAlignment="1">
      <alignment vertical="center" wrapText="1"/>
    </xf>
    <xf numFmtId="49" fontId="22" fillId="0" borderId="0" xfId="60" applyNumberFormat="1" applyFont="1"/>
    <xf numFmtId="49" fontId="0" fillId="11" borderId="6" xfId="66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66" applyNumberFormat="1" applyFont="1" applyBorder="1" applyAlignment="1">
      <alignment horizontal="left" vertical="center" wrapText="1" indent="1"/>
    </xf>
    <xf numFmtId="0" fontId="5" fillId="13" borderId="6" xfId="66" applyFont="1" applyFill="1" applyBorder="1" applyAlignment="1">
      <alignment horizontal="left" vertical="center" wrapText="1"/>
    </xf>
    <xf numFmtId="0" fontId="0" fillId="0" borderId="6" xfId="57" applyFont="1" applyBorder="1" applyAlignment="1">
      <alignment horizontal="left" vertical="center" wrapText="1" indent="2"/>
    </xf>
    <xf numFmtId="0" fontId="5" fillId="14" borderId="25" xfId="60" applyFont="1" applyFill="1" applyBorder="1" applyAlignment="1">
      <alignment horizontal="center" vertical="center"/>
    </xf>
    <xf numFmtId="49" fontId="5" fillId="13" borderId="9" xfId="66" applyNumberFormat="1" applyFont="1" applyFill="1" applyBorder="1" applyAlignment="1">
      <alignment horizontal="left" vertical="center" wrapText="1"/>
    </xf>
    <xf numFmtId="49" fontId="5" fillId="11" borderId="9" xfId="64" applyNumberFormat="1" applyFont="1" applyFill="1" applyBorder="1" applyAlignment="1" applyProtection="1">
      <alignment horizontal="left" vertical="center" wrapText="1"/>
      <protection locked="0"/>
    </xf>
    <xf numFmtId="22" fontId="5" fillId="0" borderId="0" xfId="60" applyNumberFormat="1" applyFont="1" applyAlignment="1">
      <alignment horizontal="left" vertical="center" wrapText="1"/>
    </xf>
    <xf numFmtId="49" fontId="0" fillId="2" borderId="6" xfId="66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66" applyNumberFormat="1" applyFont="1" applyFill="1" applyBorder="1" applyAlignment="1">
      <alignment horizontal="left" vertical="center" wrapText="1"/>
    </xf>
    <xf numFmtId="49" fontId="0" fillId="11" borderId="6" xfId="0" applyFill="1" applyBorder="1" applyAlignment="1" applyProtection="1">
      <alignment horizontal="left" vertical="center" wrapText="1" indent="1"/>
      <protection locked="0"/>
    </xf>
    <xf numFmtId="49" fontId="89" fillId="0" borderId="6" xfId="31" applyNumberFormat="1" applyBorder="1" applyAlignment="1" applyProtection="1">
      <alignment horizontal="left" vertical="center" wrapText="1"/>
    </xf>
    <xf numFmtId="49" fontId="0" fillId="0" borderId="0" xfId="0" applyNumberFormat="1">
      <alignment vertical="top"/>
    </xf>
    <xf numFmtId="0" fontId="88" fillId="0" borderId="0" xfId="31" applyFont="1" applyAlignment="1" applyProtection="1">
      <alignment horizontal="center" vertical="center"/>
    </xf>
    <xf numFmtId="0" fontId="5" fillId="0" borderId="0" xfId="60" applyFont="1" applyAlignment="1">
      <alignment horizontal="center" vertical="center"/>
    </xf>
    <xf numFmtId="0" fontId="88" fillId="0" borderId="26" xfId="31" applyFont="1" applyBorder="1" applyAlignment="1" applyProtection="1">
      <alignment horizontal="center" vertical="center"/>
    </xf>
    <xf numFmtId="0" fontId="5" fillId="0" borderId="26" xfId="60" applyFont="1" applyBorder="1" applyAlignment="1">
      <alignment vertical="center" wrapText="1"/>
    </xf>
    <xf numFmtId="0" fontId="5" fillId="0" borderId="26" xfId="60" applyFont="1" applyBorder="1" applyAlignment="1">
      <alignment horizontal="center" vertical="center"/>
    </xf>
    <xf numFmtId="0" fontId="17" fillId="0" borderId="7" xfId="70" applyFont="1" applyBorder="1" applyAlignment="1">
      <alignment horizontal="left" vertical="center" wrapText="1" indent="1"/>
    </xf>
    <xf numFmtId="0" fontId="17" fillId="0" borderId="7" xfId="64" applyFont="1" applyBorder="1" applyAlignment="1">
      <alignment horizontal="left" vertical="center" indent="1"/>
    </xf>
    <xf numFmtId="49" fontId="5" fillId="6" borderId="0" xfId="64" applyNumberFormat="1" applyFont="1" applyFill="1" applyAlignment="1">
      <alignment horizontal="center" vertical="center" wrapText="1"/>
    </xf>
    <xf numFmtId="0" fontId="8" fillId="0" borderId="0" xfId="65" applyFont="1" applyAlignment="1">
      <alignment horizontal="right" vertical="top" wrapText="1"/>
    </xf>
    <xf numFmtId="0" fontId="8" fillId="0" borderId="0" xfId="65" applyFont="1" applyAlignment="1">
      <alignment horizontal="left" vertical="top" wrapText="1"/>
    </xf>
    <xf numFmtId="49" fontId="0" fillId="6" borderId="6" xfId="68" applyNumberFormat="1" applyFont="1" applyFill="1" applyBorder="1" applyAlignment="1">
      <alignment horizontal="center" vertical="center" wrapText="1"/>
    </xf>
    <xf numFmtId="49" fontId="5" fillId="6" borderId="6" xfId="68" applyNumberFormat="1" applyFont="1" applyFill="1" applyBorder="1" applyAlignment="1">
      <alignment horizontal="center" vertical="center" wrapText="1"/>
    </xf>
    <xf numFmtId="0" fontId="0" fillId="6" borderId="19" xfId="64" applyFont="1" applyFill="1" applyBorder="1" applyAlignment="1">
      <alignment horizontal="left" vertical="top" wrapText="1"/>
    </xf>
    <xf numFmtId="0" fontId="0" fillId="6" borderId="12" xfId="64" applyFont="1" applyFill="1" applyBorder="1" applyAlignment="1">
      <alignment horizontal="left" vertical="top" wrapText="1"/>
    </xf>
    <xf numFmtId="0" fontId="57" fillId="0" borderId="0" xfId="64" applyFont="1" applyAlignment="1">
      <alignment horizontal="center" vertical="center"/>
    </xf>
    <xf numFmtId="0" fontId="84" fillId="6" borderId="0" xfId="64" applyFont="1" applyFill="1" applyAlignment="1">
      <alignment horizontal="left" vertical="center" wrapText="1"/>
    </xf>
    <xf numFmtId="0" fontId="0" fillId="6" borderId="6" xfId="64" applyFont="1" applyFill="1" applyBorder="1" applyAlignment="1">
      <alignment horizontal="center" vertical="center" wrapText="1"/>
    </xf>
    <xf numFmtId="0" fontId="5" fillId="6" borderId="6" xfId="64" applyFont="1" applyFill="1" applyBorder="1" applyAlignment="1">
      <alignment horizontal="center" vertical="center" wrapText="1"/>
    </xf>
    <xf numFmtId="0" fontId="0" fillId="0" borderId="19" xfId="67" applyFont="1" applyBorder="1" applyAlignment="1">
      <alignment horizontal="left" vertical="top" wrapText="1"/>
    </xf>
    <xf numFmtId="0" fontId="0" fillId="0" borderId="12" xfId="67" applyFont="1" applyBorder="1" applyAlignment="1">
      <alignment horizontal="left" vertical="top" wrapText="1"/>
    </xf>
    <xf numFmtId="0" fontId="17" fillId="0" borderId="11" xfId="37" applyFont="1" applyBorder="1" applyAlignment="1">
      <alignment horizontal="left" vertical="center" wrapText="1" indent="1"/>
    </xf>
    <xf numFmtId="0" fontId="17" fillId="0" borderId="6" xfId="37" applyFont="1" applyBorder="1" applyAlignment="1">
      <alignment horizontal="left" vertical="center" wrapText="1" indent="1"/>
    </xf>
    <xf numFmtId="0" fontId="17" fillId="0" borderId="9" xfId="37" applyFont="1" applyBorder="1" applyAlignment="1">
      <alignment horizontal="left" vertical="center" wrapText="1" indent="1"/>
    </xf>
    <xf numFmtId="0" fontId="0" fillId="0" borderId="6" xfId="38" applyFont="1" applyBorder="1">
      <alignment horizontal="center" vertical="center" wrapText="1"/>
    </xf>
    <xf numFmtId="0" fontId="0" fillId="0" borderId="6" xfId="67" applyFont="1" applyBorder="1" applyAlignment="1">
      <alignment horizontal="center" vertical="center" wrapText="1"/>
    </xf>
    <xf numFmtId="0" fontId="5" fillId="0" borderId="6" xfId="67" applyFont="1" applyBorder="1" applyAlignment="1">
      <alignment horizontal="center" vertical="center" wrapText="1"/>
    </xf>
    <xf numFmtId="0" fontId="0" fillId="0" borderId="19" xfId="67" applyFont="1" applyBorder="1" applyAlignment="1">
      <alignment horizontal="center" vertical="center" wrapText="1"/>
    </xf>
    <xf numFmtId="0" fontId="0" fillId="0" borderId="12" xfId="67" applyFont="1" applyBorder="1" applyAlignment="1">
      <alignment horizontal="center" vertical="center" wrapText="1"/>
    </xf>
    <xf numFmtId="0" fontId="8" fillId="0" borderId="0" xfId="67" applyFont="1" applyAlignment="1">
      <alignment horizontal="left" vertical="top" wrapText="1"/>
    </xf>
    <xf numFmtId="0" fontId="36" fillId="6" borderId="8" xfId="67" applyFont="1" applyFill="1" applyBorder="1" applyAlignment="1">
      <alignment horizontal="center" vertical="top" wrapText="1"/>
    </xf>
    <xf numFmtId="0" fontId="5" fillId="6" borderId="6" xfId="67" applyFont="1" applyFill="1" applyBorder="1" applyAlignment="1">
      <alignment horizontal="center" vertical="center" wrapText="1"/>
    </xf>
    <xf numFmtId="0" fontId="5" fillId="9" borderId="6" xfId="66" applyFont="1" applyFill="1" applyBorder="1" applyAlignment="1">
      <alignment horizontal="left" vertical="center" wrapText="1"/>
    </xf>
    <xf numFmtId="0" fontId="0" fillId="0" borderId="10" xfId="67" applyFont="1" applyBorder="1" applyAlignment="1">
      <alignment horizontal="left" vertical="top" wrapText="1"/>
    </xf>
    <xf numFmtId="0" fontId="0" fillId="6" borderId="6" xfId="67" applyFont="1" applyFill="1" applyBorder="1" applyAlignment="1">
      <alignment horizontal="center" vertical="center" wrapText="1"/>
    </xf>
    <xf numFmtId="0" fontId="78" fillId="0" borderId="0" xfId="0" applyNumberFormat="1" applyFont="1" applyAlignment="1">
      <alignment horizontal="center" vertical="center"/>
    </xf>
    <xf numFmtId="0" fontId="0" fillId="0" borderId="6" xfId="67" applyFont="1" applyBorder="1" applyAlignment="1">
      <alignment horizontal="left" vertical="top" wrapText="1"/>
    </xf>
    <xf numFmtId="0" fontId="5" fillId="0" borderId="19" xfId="67" applyFont="1" applyBorder="1" applyAlignment="1">
      <alignment horizontal="left" vertical="top" wrapText="1"/>
    </xf>
    <xf numFmtId="0" fontId="5" fillId="0" borderId="0" xfId="67" applyFont="1" applyAlignment="1">
      <alignment horizontal="left" vertical="top" wrapText="1"/>
    </xf>
    <xf numFmtId="0" fontId="17" fillId="0" borderId="11" xfId="70" applyFont="1" applyBorder="1" applyAlignment="1">
      <alignment horizontal="left" vertical="center" wrapText="1" indent="1"/>
    </xf>
    <xf numFmtId="0" fontId="17" fillId="0" borderId="6" xfId="70" applyFont="1" applyBorder="1" applyAlignment="1">
      <alignment horizontal="left" vertical="center" wrapText="1" indent="1"/>
    </xf>
    <xf numFmtId="0" fontId="17" fillId="0" borderId="9" xfId="70" applyFont="1" applyBorder="1" applyAlignment="1">
      <alignment horizontal="left" vertical="center" wrapText="1" indent="1"/>
    </xf>
    <xf numFmtId="0" fontId="5" fillId="0" borderId="6" xfId="55" applyNumberFormat="1" applyFont="1" applyBorder="1" applyAlignment="1">
      <alignment horizontal="center" vertical="center"/>
    </xf>
    <xf numFmtId="0" fontId="36" fillId="0" borderId="0" xfId="0" applyNumberFormat="1" applyFont="1" applyAlignment="1">
      <alignment horizontal="center" vertical="top" wrapText="1"/>
    </xf>
    <xf numFmtId="0" fontId="78" fillId="0" borderId="0" xfId="0" applyNumberFormat="1" applyFont="1" applyAlignment="1">
      <alignment horizontal="center" vertical="top" wrapText="1"/>
    </xf>
    <xf numFmtId="0" fontId="5" fillId="0" borderId="12" xfId="67" applyFont="1" applyBorder="1" applyAlignment="1">
      <alignment horizontal="left" vertical="top" wrapText="1"/>
    </xf>
    <xf numFmtId="49" fontId="0" fillId="0" borderId="0" xfId="53" applyFont="1" applyAlignment="1">
      <alignment horizontal="left" vertical="top" wrapText="1"/>
    </xf>
    <xf numFmtId="49" fontId="5" fillId="0" borderId="0" xfId="53" applyAlignment="1">
      <alignment horizontal="left" vertical="top" wrapText="1"/>
    </xf>
    <xf numFmtId="0" fontId="5" fillId="6" borderId="6" xfId="58" applyNumberFormat="1" applyFill="1" applyBorder="1" applyAlignment="1">
      <alignment horizontal="center" vertical="center" wrapText="1"/>
    </xf>
    <xf numFmtId="0" fontId="17" fillId="0" borderId="7" xfId="70" applyFont="1" applyBorder="1" applyAlignment="1">
      <alignment horizontal="left" vertical="center" indent="1"/>
    </xf>
    <xf numFmtId="0" fontId="7" fillId="10" borderId="6" xfId="0" applyNumberFormat="1" applyFont="1" applyFill="1" applyBorder="1" applyAlignment="1">
      <alignment horizontal="center" vertical="center" wrapText="1"/>
    </xf>
    <xf numFmtId="49" fontId="5" fillId="9" borderId="6" xfId="67" applyNumberFormat="1" applyFont="1" applyFill="1" applyBorder="1" applyAlignment="1">
      <alignment horizontal="center" vertical="center" wrapText="1"/>
    </xf>
    <xf numFmtId="14" fontId="44" fillId="13" borderId="6" xfId="66" applyNumberFormat="1" applyFont="1" applyFill="1" applyBorder="1" applyAlignment="1">
      <alignment horizontal="center" vertical="center" wrapText="1"/>
    </xf>
    <xf numFmtId="49" fontId="5" fillId="0" borderId="6" xfId="67" applyNumberFormat="1" applyFont="1" applyBorder="1" applyAlignment="1">
      <alignment horizontal="center" vertical="center" wrapText="1"/>
    </xf>
    <xf numFmtId="0" fontId="5" fillId="11" borderId="19" xfId="66" applyFont="1" applyFill="1" applyBorder="1" applyAlignment="1" applyProtection="1">
      <alignment horizontal="left" vertical="center" wrapText="1"/>
      <protection locked="0"/>
    </xf>
    <xf numFmtId="0" fontId="5" fillId="11" borderId="10" xfId="66" applyFont="1" applyFill="1" applyBorder="1" applyAlignment="1" applyProtection="1">
      <alignment horizontal="left" vertical="center" wrapText="1"/>
      <protection locked="0"/>
    </xf>
    <xf numFmtId="0" fontId="5" fillId="11" borderId="12" xfId="66" applyFont="1" applyFill="1" applyBorder="1" applyAlignment="1" applyProtection="1">
      <alignment horizontal="left" vertical="center" wrapText="1"/>
      <protection locked="0"/>
    </xf>
    <xf numFmtId="14" fontId="5" fillId="13" borderId="6" xfId="66" applyNumberFormat="1" applyFont="1" applyFill="1" applyBorder="1" applyAlignment="1">
      <alignment horizontal="center" vertical="center" wrapText="1"/>
    </xf>
    <xf numFmtId="3" fontId="5" fillId="0" borderId="6" xfId="67" applyNumberFormat="1" applyFont="1" applyBorder="1" applyAlignment="1">
      <alignment horizontal="center" vertical="center" wrapText="1"/>
    </xf>
    <xf numFmtId="0" fontId="5" fillId="13" borderId="6" xfId="66" applyFont="1" applyFill="1" applyBorder="1" applyAlignment="1">
      <alignment horizontal="left" vertical="center" wrapText="1" indent="1"/>
    </xf>
    <xf numFmtId="0" fontId="5" fillId="11" borderId="19" xfId="66" applyFont="1" applyFill="1" applyBorder="1" applyAlignment="1" applyProtection="1">
      <alignment horizontal="center" vertical="center" wrapText="1"/>
      <protection locked="0"/>
    </xf>
    <xf numFmtId="0" fontId="5" fillId="11" borderId="10" xfId="66" applyFont="1" applyFill="1" applyBorder="1" applyAlignment="1" applyProtection="1">
      <alignment horizontal="center" vertical="center" wrapText="1"/>
      <protection locked="0"/>
    </xf>
    <xf numFmtId="0" fontId="5" fillId="11" borderId="12" xfId="66" applyFont="1" applyFill="1" applyBorder="1" applyAlignment="1" applyProtection="1">
      <alignment horizontal="center" vertical="center" wrapText="1"/>
      <protection locked="0"/>
    </xf>
    <xf numFmtId="49" fontId="28" fillId="0" borderId="18" xfId="0" applyFont="1" applyBorder="1" applyAlignment="1">
      <alignment horizontal="left" vertical="center"/>
    </xf>
    <xf numFmtId="49" fontId="28" fillId="0" borderId="23" xfId="0" applyFont="1" applyBorder="1" applyAlignment="1">
      <alignment horizontal="left" vertical="center"/>
    </xf>
    <xf numFmtId="49" fontId="0" fillId="0" borderId="19" xfId="67" applyNumberFormat="1" applyFont="1" applyBorder="1" applyAlignment="1">
      <alignment horizontal="center" vertical="center" wrapText="1"/>
    </xf>
    <xf numFmtId="49" fontId="0" fillId="0" borderId="10" xfId="67" applyNumberFormat="1" applyFont="1" applyBorder="1" applyAlignment="1">
      <alignment horizontal="center" vertical="center" wrapText="1"/>
    </xf>
    <xf numFmtId="49" fontId="0" fillId="0" borderId="12" xfId="67" applyNumberFormat="1" applyFont="1" applyBorder="1" applyAlignment="1">
      <alignment horizontal="center" vertical="center" wrapText="1"/>
    </xf>
    <xf numFmtId="49" fontId="5" fillId="2" borderId="19" xfId="67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67" applyNumberFormat="1" applyFont="1" applyFill="1" applyBorder="1" applyAlignment="1" applyProtection="1">
      <alignment horizontal="center" vertical="center" wrapText="1"/>
      <protection locked="0"/>
    </xf>
    <xf numFmtId="3" fontId="5" fillId="0" borderId="9" xfId="67" applyNumberFormat="1" applyFont="1" applyBorder="1" applyAlignment="1">
      <alignment horizontal="center" vertical="center" wrapText="1"/>
    </xf>
    <xf numFmtId="49" fontId="52" fillId="8" borderId="18" xfId="0" applyFont="1" applyFill="1" applyBorder="1" applyAlignment="1">
      <alignment horizontal="left" vertical="center"/>
    </xf>
    <xf numFmtId="49" fontId="52" fillId="8" borderId="23" xfId="0" applyFont="1" applyFill="1" applyBorder="1" applyAlignment="1">
      <alignment horizontal="left" vertical="center"/>
    </xf>
    <xf numFmtId="0" fontId="5" fillId="11" borderId="6" xfId="66" applyFont="1" applyFill="1" applyBorder="1" applyAlignment="1" applyProtection="1">
      <alignment horizontal="center" vertical="center" wrapText="1"/>
      <protection locked="0"/>
    </xf>
    <xf numFmtId="0" fontId="36" fillId="6" borderId="8" xfId="67" applyFont="1" applyFill="1" applyBorder="1" applyAlignment="1">
      <alignment horizontal="center" vertical="center" wrapText="1"/>
    </xf>
    <xf numFmtId="0" fontId="5" fillId="6" borderId="11" xfId="67" applyFont="1" applyFill="1" applyBorder="1" applyAlignment="1">
      <alignment horizontal="center" vertical="center" wrapText="1"/>
    </xf>
    <xf numFmtId="0" fontId="36" fillId="0" borderId="19" xfId="67" applyFont="1" applyBorder="1" applyAlignment="1">
      <alignment horizontal="center" vertical="center" wrapText="1"/>
    </xf>
    <xf numFmtId="0" fontId="36" fillId="0" borderId="10" xfId="67" applyFont="1" applyBorder="1" applyAlignment="1">
      <alignment horizontal="center" vertical="center" wrapText="1"/>
    </xf>
    <xf numFmtId="0" fontId="18" fillId="6" borderId="3" xfId="66" applyFont="1" applyFill="1" applyBorder="1" applyAlignment="1">
      <alignment horizontal="center" vertical="center" wrapText="1"/>
    </xf>
    <xf numFmtId="49" fontId="0" fillId="10" borderId="0" xfId="0" applyFill="1" applyAlignment="1">
      <alignment horizontal="center" vertical="center"/>
    </xf>
  </cellXfs>
  <cellStyles count="111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20% - Акцент1" xfId="88" builtinId="30" hidden="1"/>
    <cellStyle name="20% - Акцент2" xfId="92" builtinId="34" hidden="1"/>
    <cellStyle name="20% - Акцент3" xfId="96" builtinId="38" hidden="1"/>
    <cellStyle name="20% - Акцент4" xfId="100" builtinId="42" hidden="1"/>
    <cellStyle name="20% - Акцент5" xfId="104" builtinId="46" hidden="1"/>
    <cellStyle name="20% - Акцент6" xfId="108" builtinId="50" hidden="1"/>
    <cellStyle name="40% - Акцент1" xfId="89" builtinId="31" hidden="1"/>
    <cellStyle name="40% - Акцент2" xfId="93" builtinId="35" hidden="1"/>
    <cellStyle name="40% - Акцент3" xfId="97" builtinId="39" hidden="1"/>
    <cellStyle name="40% - Акцент4" xfId="101" builtinId="43" hidden="1"/>
    <cellStyle name="40% - Акцент5" xfId="105" builtinId="47" hidden="1"/>
    <cellStyle name="40% - Акцент6" xfId="109" builtinId="51" hidden="1"/>
    <cellStyle name="60% - Акцент1" xfId="90" builtinId="32" hidden="1"/>
    <cellStyle name="60% - Акцент2" xfId="94" builtinId="36" hidden="1"/>
    <cellStyle name="60% - Акцент3" xfId="98" builtinId="40" hidden="1"/>
    <cellStyle name="60% - Акцент4" xfId="102" builtinId="44" hidden="1"/>
    <cellStyle name="60% - Акцент5" xfId="106" builtinId="48" hidden="1"/>
    <cellStyle name="60% - Акцент6" xfId="110" builtinId="52" hidden="1"/>
    <cellStyle name="Cells 2" xfId="16"/>
    <cellStyle name="Currency [0]" xfId="17"/>
    <cellStyle name="currency1" xfId="18"/>
    <cellStyle name="Currency2" xfId="19"/>
    <cellStyle name="currency3" xfId="20"/>
    <cellStyle name="currency4" xfId="21"/>
    <cellStyle name="Followed Hyperlink" xfId="22"/>
    <cellStyle name="Header 3" xfId="23"/>
    <cellStyle name="Hyperlink" xfId="24"/>
    <cellStyle name="normal" xfId="25"/>
    <cellStyle name="Normal1" xfId="26"/>
    <cellStyle name="Normal2" xfId="27"/>
    <cellStyle name="Percent1" xfId="28"/>
    <cellStyle name="Title 4" xfId="29"/>
    <cellStyle name="Акцент1" xfId="87" builtinId="29" hidden="1"/>
    <cellStyle name="Акцент2" xfId="91" builtinId="33" hidden="1"/>
    <cellStyle name="Акцент3" xfId="95" builtinId="37" hidden="1"/>
    <cellStyle name="Акцент4" xfId="99" builtinId="41" hidden="1"/>
    <cellStyle name="Акцент5" xfId="103" builtinId="45" hidden="1"/>
    <cellStyle name="Акцент6" xfId="107" builtinId="49" hidden="1"/>
    <cellStyle name="Ввод " xfId="30" builtinId="20" customBuiltin="1"/>
    <cellStyle name="Вывод" xfId="79" builtinId="21" hidden="1"/>
    <cellStyle name="Вычисление" xfId="80" builtinId="22" hidden="1"/>
    <cellStyle name="Гиперссылка" xfId="31" builtinId="8" customBuiltin="1"/>
    <cellStyle name="Гиперссылка 2" xfId="32"/>
    <cellStyle name="Гиперссылка 2 2" xfId="33"/>
    <cellStyle name="Гиперссылка 4" xfId="34"/>
    <cellStyle name="Гиперссылка 5" xfId="35"/>
    <cellStyle name="Границы" xfId="36"/>
    <cellStyle name="Заголовок" xfId="37"/>
    <cellStyle name="Заголовок 1" xfId="72" builtinId="16" hidden="1"/>
    <cellStyle name="Заголовок 2" xfId="73" builtinId="17" hidden="1"/>
    <cellStyle name="Заголовок 3" xfId="74" builtinId="18" hidden="1"/>
    <cellStyle name="Заголовок 4" xfId="75" builtinId="19" hidden="1"/>
    <cellStyle name="ЗаголовокСтолбца" xfId="38"/>
    <cellStyle name="Значение" xfId="39"/>
    <cellStyle name="Итог" xfId="86" builtinId="25" hidden="1"/>
    <cellStyle name="Контрольная ячейка" xfId="82" builtinId="23" hidden="1"/>
    <cellStyle name="Название" xfId="71" builtinId="15" hidden="1"/>
    <cellStyle name="Нейтральный" xfId="78" builtinId="28" hidden="1"/>
    <cellStyle name="Обычный" xfId="0" builtinId="0"/>
    <cellStyle name="Обычный 10" xfId="40"/>
    <cellStyle name="Обычный 12" xfId="41"/>
    <cellStyle name="Обычный 12 2" xfId="42"/>
    <cellStyle name="Обычный 14" xfId="43"/>
    <cellStyle name="Обычный 15" xfId="44"/>
    <cellStyle name="Обычный 2" xfId="45"/>
    <cellStyle name="Обычный 2 10 2" xfId="46"/>
    <cellStyle name="Обычный 2 2" xfId="47"/>
    <cellStyle name="Обычный 2 3" xfId="48"/>
    <cellStyle name="Обычный 2 4" xfId="49"/>
    <cellStyle name="Обычный 3" xfId="50"/>
    <cellStyle name="Обычный 3 2" xfId="51"/>
    <cellStyle name="Обычный 3 3" xfId="52"/>
    <cellStyle name="Обычный 3 4" xfId="53"/>
    <cellStyle name="Обычный 4" xfId="54"/>
    <cellStyle name="Обычный 5" xfId="55"/>
    <cellStyle name="Обычный_INVEST.WARM.PLAN.4.78(v0.1)" xfId="56"/>
    <cellStyle name="Обычный_JKH.OPEN.INFO.HVS(v3.5)_цены161210" xfId="57"/>
    <cellStyle name="Обычный_JKH.OPEN.INFO.PRICE.VO_v4.0(10.02.11)" xfId="58"/>
    <cellStyle name="Обычный_KRU.TARIFF.FACT-0.3" xfId="59"/>
    <cellStyle name="Обычный_MINENERGO.340.PRIL79(v0.1)" xfId="60"/>
    <cellStyle name="Обычный_PREDEL.JKH.2010(v1.3)" xfId="61"/>
    <cellStyle name="Обычный_PRIL1.ELECTR" xfId="62"/>
    <cellStyle name="Обычный_razrabotka_sablonov_po_WKU" xfId="63"/>
    <cellStyle name="Обычный_RESP.INFO" xfId="64"/>
    <cellStyle name="Обычный_SIMPLE_1_massive2" xfId="65"/>
    <cellStyle name="Обычный_ЖКУ_проект3" xfId="66"/>
    <cellStyle name="Обычный_Мониторинг инвестиций" xfId="67"/>
    <cellStyle name="Обычный_форма 1 водопровод для орг" xfId="68"/>
    <cellStyle name="Обычный_форма 1 водопровод для орг_CALC.KV.4.78(v1.0)" xfId="69"/>
    <cellStyle name="Обычный_Шаблон по источникам для Модуля Реестр (2)" xfId="70"/>
    <cellStyle name="Плохой" xfId="77" builtinId="27" hidden="1"/>
    <cellStyle name="Пояснение" xfId="85" builtinId="53" hidden="1"/>
    <cellStyle name="Примечание" xfId="84" builtinId="10" hidden="1"/>
    <cellStyle name="Связанная ячейка" xfId="81" builtinId="24" hidden="1"/>
    <cellStyle name="Текст предупреждения" xfId="83" builtinId="11" hidden="1"/>
    <cellStyle name="Хороший" xfId="76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/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125954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2238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142875</xdr:rowOff>
    </xdr:to>
    <xdr:pic macro="[0]!modInfo.MainSheetHelp">
      <xdr:nvPicPr>
        <xdr:cNvPr id="125955" name="ExcludeHelp_4" descr="Справка по листу" hidden="1"/>
        <xdr:cNvPicPr>
          <a:picLocks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15200" y="22383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125956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125957" name="shCalendar" hidden="1"/>
        <xdr:cNvGrpSpPr>
          <a:grpSpLocks/>
        </xdr:cNvGrpSpPr>
      </xdr:nvGrpSpPr>
      <xdr:grpSpPr bwMode="auto">
        <a:xfrm>
          <a:off x="7353300" y="12287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596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596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30</xdr:row>
      <xdr:rowOff>38100</xdr:rowOff>
    </xdr:to>
    <xdr:pic macro="[0]!modInfo.MainSheetHelp">
      <xdr:nvPicPr>
        <xdr:cNvPr id="125958" name="ExcludeHelp_1" descr="Справка по листу" hidden="1"/>
        <xdr:cNvPicPr>
          <a:picLocks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125959" name="cmdCreatePrintedForm" descr="Создание печатной формы"/>
        <xdr:cNvPicPr>
          <a:picLocks noChangeAspect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126977" name="shCalendar" hidden="1"/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97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697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128001" name="ExcludeHelp_1" descr="Справка по листу" hidden="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129025" name="shCalendar" hidden="1"/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90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90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UpdTemplLogger">
    <tabColor indexed="24"/>
  </sheetPr>
  <dimension ref="A1:D21"/>
  <sheetViews>
    <sheetView showGridLines="0" zoomScaleNormal="100" workbookViewId="0"/>
  </sheetViews>
  <sheetFormatPr defaultRowHeight="11.25"/>
  <cols>
    <col min="1" max="1" width="30.7109375" style="12" customWidth="1"/>
    <col min="2" max="2" width="80.7109375" style="12" customWidth="1"/>
    <col min="3" max="3" width="30.7109375" style="12" customWidth="1"/>
    <col min="4" max="16384" width="9.140625" style="11"/>
  </cols>
  <sheetData>
    <row r="1" spans="1:4" ht="24" customHeight="1">
      <c r="A1" s="81" t="s">
        <v>1543</v>
      </c>
      <c r="B1" s="81" t="s">
        <v>1544</v>
      </c>
      <c r="C1" s="81" t="s">
        <v>1545</v>
      </c>
      <c r="D1" s="10"/>
    </row>
    <row r="2" spans="1:4">
      <c r="A2" s="409">
        <v>43546.404826388891</v>
      </c>
      <c r="B2" s="12" t="s">
        <v>198</v>
      </c>
      <c r="C2" s="12" t="s">
        <v>27</v>
      </c>
    </row>
    <row r="3" spans="1:4">
      <c r="A3" s="409">
        <v>43546.40483796296</v>
      </c>
      <c r="B3" s="12" t="s">
        <v>199</v>
      </c>
      <c r="C3" s="12" t="s">
        <v>27</v>
      </c>
    </row>
    <row r="4" spans="1:4">
      <c r="A4" s="409">
        <v>43546.404930555553</v>
      </c>
      <c r="B4" s="12" t="s">
        <v>198</v>
      </c>
      <c r="C4" s="12" t="s">
        <v>27</v>
      </c>
    </row>
    <row r="5" spans="1:4">
      <c r="A5" s="409">
        <v>43546.404942129629</v>
      </c>
      <c r="B5" s="12" t="s">
        <v>199</v>
      </c>
      <c r="C5" s="12" t="s">
        <v>27</v>
      </c>
    </row>
    <row r="6" spans="1:4">
      <c r="A6" s="409">
        <v>43546.424791666665</v>
      </c>
      <c r="B6" s="12" t="s">
        <v>198</v>
      </c>
      <c r="C6" s="12" t="s">
        <v>27</v>
      </c>
    </row>
    <row r="7" spans="1:4">
      <c r="A7" s="409">
        <v>43546.424814814818</v>
      </c>
      <c r="B7" s="12" t="s">
        <v>199</v>
      </c>
      <c r="C7" s="12" t="s">
        <v>27</v>
      </c>
    </row>
    <row r="8" spans="1:4">
      <c r="A8" s="409">
        <v>43546.426342592589</v>
      </c>
      <c r="B8" s="12" t="s">
        <v>198</v>
      </c>
      <c r="C8" s="12" t="s">
        <v>27</v>
      </c>
    </row>
    <row r="9" spans="1:4">
      <c r="A9" s="409">
        <v>43546.426354166666</v>
      </c>
      <c r="B9" s="12" t="s">
        <v>199</v>
      </c>
      <c r="C9" s="12" t="s">
        <v>27</v>
      </c>
    </row>
    <row r="10" spans="1:4">
      <c r="A10" s="409">
        <v>43546.428495370368</v>
      </c>
      <c r="B10" s="12" t="s">
        <v>198</v>
      </c>
      <c r="C10" s="12" t="s">
        <v>27</v>
      </c>
    </row>
    <row r="11" spans="1:4">
      <c r="A11" s="409">
        <v>43546.428506944445</v>
      </c>
      <c r="B11" s="12" t="s">
        <v>199</v>
      </c>
      <c r="C11" s="12" t="s">
        <v>27</v>
      </c>
    </row>
    <row r="12" spans="1:4">
      <c r="A12" s="409">
        <v>43546.429166666669</v>
      </c>
      <c r="B12" s="12" t="s">
        <v>198</v>
      </c>
      <c r="C12" s="12" t="s">
        <v>27</v>
      </c>
    </row>
    <row r="13" spans="1:4">
      <c r="A13" s="409">
        <v>43546.429189814815</v>
      </c>
      <c r="B13" s="12" t="s">
        <v>199</v>
      </c>
      <c r="C13" s="12" t="s">
        <v>27</v>
      </c>
    </row>
    <row r="14" spans="1:4">
      <c r="A14" s="409">
        <v>43546.448009259257</v>
      </c>
      <c r="B14" s="12" t="s">
        <v>198</v>
      </c>
      <c r="C14" s="12" t="s">
        <v>27</v>
      </c>
    </row>
    <row r="15" spans="1:4">
      <c r="A15" s="409">
        <v>43546.44803240741</v>
      </c>
      <c r="B15" s="12" t="s">
        <v>199</v>
      </c>
      <c r="C15" s="12" t="s">
        <v>27</v>
      </c>
    </row>
    <row r="16" spans="1:4">
      <c r="A16" s="409">
        <v>43552.353703703702</v>
      </c>
      <c r="B16" s="12" t="s">
        <v>198</v>
      </c>
      <c r="C16" s="12" t="s">
        <v>27</v>
      </c>
    </row>
    <row r="17" spans="1:3">
      <c r="A17" s="409">
        <v>43552.353726851848</v>
      </c>
      <c r="B17" s="12" t="s">
        <v>199</v>
      </c>
      <c r="C17" s="12" t="s">
        <v>27</v>
      </c>
    </row>
    <row r="18" spans="1:3">
      <c r="A18" s="409">
        <v>43552.386354166665</v>
      </c>
      <c r="B18" s="12" t="s">
        <v>198</v>
      </c>
      <c r="C18" s="12" t="s">
        <v>27</v>
      </c>
    </row>
    <row r="19" spans="1:3">
      <c r="A19" s="409">
        <v>43552.386377314811</v>
      </c>
      <c r="B19" s="12" t="s">
        <v>199</v>
      </c>
      <c r="C19" s="12" t="s">
        <v>27</v>
      </c>
    </row>
    <row r="20" spans="1:3">
      <c r="A20" s="409">
        <v>43592.43818287037</v>
      </c>
      <c r="B20" s="12" t="s">
        <v>198</v>
      </c>
      <c r="C20" s="12" t="s">
        <v>27</v>
      </c>
    </row>
    <row r="21" spans="1:3">
      <c r="A21" s="409">
        <v>43592.438206018516</v>
      </c>
      <c r="B21" s="12" t="s">
        <v>199</v>
      </c>
      <c r="C21" s="12" t="s">
        <v>27</v>
      </c>
    </row>
  </sheetData>
  <sheetProtection password="FA9C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R_LIST">
    <tabColor theme="9" tint="0.39997558519241921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05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List02">
    <tabColor indexed="47"/>
  </sheetPr>
  <dimension ref="A1"/>
  <sheetViews>
    <sheetView showGridLines="0" workbookViewId="0"/>
  </sheetViews>
  <sheetFormatPr defaultRowHeight="11.25"/>
  <cols>
    <col min="1" max="1" width="110.7109375" customWidth="1"/>
    <col min="2" max="2" width="39.5703125" customWidth="1"/>
  </cols>
  <sheetData/>
  <sheetProtection formatColumns="0" formatRows="0"/>
  <phoneticPr fontId="8" type="noConversion"/>
  <pageMargins left="0.7" right="0.7" top="0.75" bottom="0.75" header="0.3" footer="0.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REESTR_VT">
    <tabColor indexed="47"/>
  </sheetPr>
  <dimension ref="A1"/>
  <sheetViews>
    <sheetView showGridLines="0" zoomScaleNormal="100" workbookViewId="0"/>
  </sheetViews>
  <sheetFormatPr defaultRowHeight="11.25"/>
  <cols>
    <col min="1" max="1" width="9.140625" style="164"/>
    <col min="2" max="2" width="65.28515625" style="164" customWidth="1"/>
    <col min="3" max="3" width="41" style="164" customWidth="1"/>
    <col min="4" max="16384" width="9.140625" style="164"/>
  </cols>
  <sheetData/>
  <phoneticPr fontId="8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sheetPr codeName="REESTR_VED">
    <tabColor indexed="47"/>
  </sheetPr>
  <dimension ref="A1:B8"/>
  <sheetViews>
    <sheetView showGridLines="0" zoomScaleNormal="100" workbookViewId="0"/>
  </sheetViews>
  <sheetFormatPr defaultRowHeight="11.25"/>
  <cols>
    <col min="1" max="1" width="9.140625" style="164"/>
    <col min="2" max="2" width="65.28515625" style="164" customWidth="1"/>
    <col min="3" max="3" width="41" style="164" customWidth="1"/>
    <col min="4" max="16384" width="9.140625" style="164"/>
  </cols>
  <sheetData>
    <row r="1" spans="1:2">
      <c r="A1" s="164" t="s">
        <v>11</v>
      </c>
      <c r="B1" s="164" t="s">
        <v>12</v>
      </c>
    </row>
    <row r="2" spans="1:2">
      <c r="A2" s="164">
        <v>4189671</v>
      </c>
      <c r="B2" s="164" t="s">
        <v>169</v>
      </c>
    </row>
    <row r="3" spans="1:2">
      <c r="A3" s="164">
        <v>4189672</v>
      </c>
      <c r="B3" s="164" t="s">
        <v>170</v>
      </c>
    </row>
    <row r="4" spans="1:2">
      <c r="A4" s="164">
        <v>4189673</v>
      </c>
      <c r="B4" s="164" t="s">
        <v>171</v>
      </c>
    </row>
    <row r="5" spans="1:2">
      <c r="A5" s="164">
        <v>4189674</v>
      </c>
      <c r="B5" s="164" t="s">
        <v>172</v>
      </c>
    </row>
    <row r="6" spans="1:2">
      <c r="A6" s="164">
        <v>4189675</v>
      </c>
      <c r="B6" s="164" t="s">
        <v>173</v>
      </c>
    </row>
    <row r="7" spans="1:2">
      <c r="A7" s="164">
        <v>4189676</v>
      </c>
      <c r="B7" s="164" t="s">
        <v>174</v>
      </c>
    </row>
    <row r="8" spans="1:2">
      <c r="A8" s="164">
        <v>4189677</v>
      </c>
      <c r="B8" s="164" t="s">
        <v>17</v>
      </c>
    </row>
  </sheetData>
  <phoneticPr fontId="8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frmReestrObj">
    <tabColor indexed="47"/>
  </sheetPr>
  <dimension ref="A1"/>
  <sheetViews>
    <sheetView showGridLines="0" workbookViewId="0"/>
  </sheetViews>
  <sheetFormatPr defaultRowHeight="12.75"/>
  <cols>
    <col min="1" max="16384" width="9.140625" style="160"/>
  </cols>
  <sheetData/>
  <phoneticPr fontId="8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"/>
  <sheetViews>
    <sheetView showGridLines="0" zoomScaleNormal="100" workbookViewId="0"/>
  </sheetViews>
  <sheetFormatPr defaultRowHeight="12.75"/>
  <cols>
    <col min="1" max="16384" width="9.140625" style="80"/>
  </cols>
  <sheetData/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36"/>
  <sheetViews>
    <sheetView showGridLines="0" zoomScaleNormal="100" workbookViewId="0"/>
  </sheetViews>
  <sheetFormatPr defaultRowHeight="11.25"/>
  <cols>
    <col min="1" max="1" width="36.28515625" customWidth="1"/>
    <col min="2" max="2" width="21.140625" bestFit="1" customWidth="1"/>
    <col min="3" max="16384" width="9.140625" style="3"/>
  </cols>
  <sheetData>
    <row r="1" spans="1:2">
      <c r="A1" s="4" t="s">
        <v>1534</v>
      </c>
      <c r="B1" s="4" t="s">
        <v>1535</v>
      </c>
    </row>
    <row r="2" spans="1:2">
      <c r="A2" t="s">
        <v>1536</v>
      </c>
      <c r="B2" t="s">
        <v>6</v>
      </c>
    </row>
    <row r="3" spans="1:2">
      <c r="A3" t="s">
        <v>1703</v>
      </c>
      <c r="B3" t="s">
        <v>160</v>
      </c>
    </row>
    <row r="4" spans="1:2">
      <c r="A4" t="s">
        <v>1537</v>
      </c>
      <c r="B4" t="s">
        <v>1719</v>
      </c>
    </row>
    <row r="5" spans="1:2">
      <c r="A5" t="s">
        <v>118</v>
      </c>
      <c r="B5" t="s">
        <v>18</v>
      </c>
    </row>
    <row r="6" spans="1:2">
      <c r="A6" t="s">
        <v>120</v>
      </c>
      <c r="B6" t="s">
        <v>19</v>
      </c>
    </row>
    <row r="7" spans="1:2">
      <c r="A7" t="s">
        <v>121</v>
      </c>
      <c r="B7" t="s">
        <v>7</v>
      </c>
    </row>
    <row r="8" spans="1:2">
      <c r="A8" t="s">
        <v>122</v>
      </c>
      <c r="B8" t="s">
        <v>1715</v>
      </c>
    </row>
    <row r="9" spans="1:2">
      <c r="A9" t="s">
        <v>123</v>
      </c>
      <c r="B9" t="s">
        <v>1705</v>
      </c>
    </row>
    <row r="10" spans="1:2">
      <c r="A10" t="s">
        <v>1532</v>
      </c>
      <c r="B10" t="s">
        <v>1706</v>
      </c>
    </row>
    <row r="11" spans="1:2">
      <c r="A11" t="s">
        <v>1863</v>
      </c>
      <c r="B11" t="s">
        <v>124</v>
      </c>
    </row>
    <row r="12" spans="1:2">
      <c r="A12" t="s">
        <v>1704</v>
      </c>
      <c r="B12" t="s">
        <v>119</v>
      </c>
    </row>
    <row r="13" spans="1:2">
      <c r="B13" t="s">
        <v>161</v>
      </c>
    </row>
    <row r="14" spans="1:2">
      <c r="B14" t="s">
        <v>1707</v>
      </c>
    </row>
    <row r="15" spans="1:2">
      <c r="B15" t="s">
        <v>1725</v>
      </c>
    </row>
    <row r="16" spans="1:2">
      <c r="B16" t="s">
        <v>125</v>
      </c>
    </row>
    <row r="17" spans="2:2">
      <c r="B17" t="s">
        <v>1708</v>
      </c>
    </row>
    <row r="18" spans="2:2">
      <c r="B18" t="s">
        <v>1709</v>
      </c>
    </row>
    <row r="19" spans="2:2">
      <c r="B19" t="s">
        <v>1710</v>
      </c>
    </row>
    <row r="20" spans="2:2">
      <c r="B20" t="s">
        <v>1711</v>
      </c>
    </row>
    <row r="21" spans="2:2">
      <c r="B21" t="s">
        <v>1712</v>
      </c>
    </row>
    <row r="22" spans="2:2">
      <c r="B22" t="s">
        <v>1713</v>
      </c>
    </row>
    <row r="23" spans="2:2">
      <c r="B23" t="s">
        <v>1714</v>
      </c>
    </row>
    <row r="24" spans="2:2">
      <c r="B24" t="s">
        <v>1716</v>
      </c>
    </row>
    <row r="25" spans="2:2">
      <c r="B25" t="s">
        <v>1717</v>
      </c>
    </row>
    <row r="26" spans="2:2">
      <c r="B26" t="s">
        <v>1718</v>
      </c>
    </row>
    <row r="27" spans="2:2">
      <c r="B27" t="s">
        <v>1720</v>
      </c>
    </row>
    <row r="28" spans="2:2">
      <c r="B28" t="s">
        <v>1721</v>
      </c>
    </row>
    <row r="29" spans="2:2">
      <c r="B29" t="s">
        <v>126</v>
      </c>
    </row>
    <row r="30" spans="2:2">
      <c r="B30" t="s">
        <v>1861</v>
      </c>
    </row>
    <row r="31" spans="2:2">
      <c r="B31" t="s">
        <v>1722</v>
      </c>
    </row>
    <row r="32" spans="2:2">
      <c r="B32" t="s">
        <v>1723</v>
      </c>
    </row>
    <row r="33" spans="2:2">
      <c r="B33" t="s">
        <v>1724</v>
      </c>
    </row>
    <row r="34" spans="2:2">
      <c r="B34" t="s">
        <v>1726</v>
      </c>
    </row>
    <row r="35" spans="2:2">
      <c r="B35" t="s">
        <v>1727</v>
      </c>
    </row>
    <row r="36" spans="2:2">
      <c r="B36" t="s">
        <v>1728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EHSHEET">
    <tabColor indexed="47"/>
  </sheetPr>
  <dimension ref="A1:AH87"/>
  <sheetViews>
    <sheetView showGridLines="0" zoomScaleNormal="100" workbookViewId="0"/>
  </sheetViews>
  <sheetFormatPr defaultRowHeight="11.25"/>
  <cols>
    <col min="1" max="1" width="32.5703125" style="7" bestFit="1" customWidth="1"/>
    <col min="3" max="4" width="9.140625" style="48"/>
    <col min="5" max="5" width="9.140625" style="5"/>
    <col min="6" max="6" width="11.140625" style="5" customWidth="1"/>
    <col min="7" max="7" width="31.42578125" style="5" bestFit="1" customWidth="1"/>
    <col min="8" max="8" width="35.28515625" style="5" customWidth="1"/>
    <col min="9" max="9" width="14.5703125" style="5" bestFit="1" customWidth="1"/>
    <col min="10" max="11" width="26.85546875" style="5" customWidth="1"/>
    <col min="12" max="12" width="9.140625" style="5"/>
    <col min="13" max="13" width="26.28515625" style="66" customWidth="1"/>
    <col min="14" max="14" width="29.140625" style="67" customWidth="1"/>
    <col min="15" max="16" width="9.140625" style="5"/>
    <col min="17" max="17" width="39.7109375" style="5" bestFit="1" customWidth="1"/>
    <col min="18" max="18" width="87.5703125" style="5" customWidth="1"/>
    <col min="19" max="19" width="81.5703125" style="5" customWidth="1"/>
    <col min="20" max="20" width="9.140625" style="5"/>
    <col min="21" max="22" width="9.140625" style="3"/>
    <col min="23" max="24" width="9.140625" style="5"/>
    <col min="25" max="25" width="13.42578125" style="5" customWidth="1"/>
    <col min="26" max="26" width="24.85546875" style="5" customWidth="1"/>
    <col min="27" max="27" width="9.140625" style="5"/>
    <col min="28" max="28" width="11.140625" style="5" bestFit="1" customWidth="1"/>
    <col min="29" max="29" width="72" style="5" customWidth="1"/>
    <col min="30" max="30" width="9.140625" style="5"/>
    <col min="31" max="32" width="32.140625" style="5" customWidth="1"/>
    <col min="33" max="34" width="39.7109375" style="5" customWidth="1"/>
    <col min="35" max="16384" width="9.140625" style="5"/>
  </cols>
  <sheetData>
    <row r="1" spans="1:34" s="46" customFormat="1" ht="51">
      <c r="A1" s="45" t="s">
        <v>1540</v>
      </c>
      <c r="B1" s="44"/>
      <c r="C1" s="45" t="s">
        <v>1549</v>
      </c>
      <c r="D1" s="45" t="s">
        <v>1546</v>
      </c>
      <c r="E1" s="45" t="s">
        <v>1638</v>
      </c>
      <c r="F1" s="45" t="s">
        <v>1688</v>
      </c>
      <c r="G1" s="45" t="s">
        <v>1654</v>
      </c>
      <c r="H1" s="45" t="s">
        <v>1659</v>
      </c>
      <c r="I1" s="45" t="s">
        <v>1682</v>
      </c>
      <c r="J1" s="45" t="s">
        <v>1696</v>
      </c>
      <c r="K1" s="45" t="s">
        <v>2</v>
      </c>
      <c r="L1" s="158" t="s">
        <v>3</v>
      </c>
      <c r="M1" s="45" t="s">
        <v>1683</v>
      </c>
      <c r="N1" s="65" t="s">
        <v>1737</v>
      </c>
      <c r="Q1" s="251" t="s">
        <v>1738</v>
      </c>
      <c r="R1" s="249" t="s">
        <v>1751</v>
      </c>
      <c r="S1" s="93" t="s">
        <v>1752</v>
      </c>
      <c r="U1" s="133" t="s">
        <v>1800</v>
      </c>
      <c r="V1" s="133" t="s">
        <v>1801</v>
      </c>
      <c r="X1" s="359" t="s">
        <v>1851</v>
      </c>
      <c r="Y1" s="359" t="s">
        <v>1854</v>
      </c>
      <c r="Z1" s="359" t="s">
        <v>1855</v>
      </c>
      <c r="AB1" s="464" t="s">
        <v>135</v>
      </c>
      <c r="AC1" s="464"/>
      <c r="AE1" s="375" t="s">
        <v>147</v>
      </c>
      <c r="AF1" s="375" t="s">
        <v>155</v>
      </c>
      <c r="AG1" s="375" t="s">
        <v>146</v>
      </c>
      <c r="AH1" s="375" t="s">
        <v>156</v>
      </c>
    </row>
    <row r="2" spans="1:34" ht="56.25">
      <c r="A2" s="6" t="s">
        <v>1562</v>
      </c>
      <c r="C2" s="47">
        <v>2013</v>
      </c>
      <c r="D2" s="47" t="s">
        <v>1547</v>
      </c>
      <c r="E2" s="50" t="s">
        <v>1639</v>
      </c>
      <c r="F2" s="50" t="s">
        <v>1689</v>
      </c>
      <c r="G2" s="50" t="s">
        <v>1652</v>
      </c>
      <c r="H2" s="50" t="s">
        <v>1656</v>
      </c>
      <c r="I2" s="50" t="s">
        <v>1554</v>
      </c>
      <c r="J2" s="50" t="s">
        <v>1697</v>
      </c>
      <c r="K2" s="68"/>
      <c r="L2" s="159">
        <v>55</v>
      </c>
      <c r="M2" s="45" t="s">
        <v>1684</v>
      </c>
      <c r="N2" s="65" t="s">
        <v>1736</v>
      </c>
      <c r="Q2" s="252" t="s">
        <v>197</v>
      </c>
      <c r="R2" s="250" t="s">
        <v>1744</v>
      </c>
      <c r="S2" s="47" t="s">
        <v>1753</v>
      </c>
      <c r="U2" t="s">
        <v>1802</v>
      </c>
      <c r="V2" t="s">
        <v>1802</v>
      </c>
      <c r="X2" s="358" t="s">
        <v>1852</v>
      </c>
      <c r="Y2" s="374" t="s">
        <v>1856</v>
      </c>
      <c r="Z2" s="374" t="s">
        <v>1857</v>
      </c>
      <c r="AB2" s="356" t="s">
        <v>122</v>
      </c>
      <c r="AC2" s="357" t="s">
        <v>136</v>
      </c>
      <c r="AE2" t="s">
        <v>3141</v>
      </c>
      <c r="AF2"/>
      <c r="AG2" t="s">
        <v>170</v>
      </c>
      <c r="AH2"/>
    </row>
    <row r="3" spans="1:34" ht="25.5">
      <c r="A3" s="6" t="s">
        <v>1563</v>
      </c>
      <c r="C3" s="47">
        <v>2014</v>
      </c>
      <c r="D3" s="47" t="s">
        <v>1548</v>
      </c>
      <c r="E3" s="50" t="s">
        <v>1640</v>
      </c>
      <c r="F3" s="50" t="s">
        <v>1690</v>
      </c>
      <c r="G3" s="50" t="s">
        <v>1653</v>
      </c>
      <c r="H3" s="50" t="s">
        <v>1657</v>
      </c>
      <c r="I3" s="50" t="s">
        <v>1526</v>
      </c>
      <c r="J3" s="50" t="s">
        <v>1694</v>
      </c>
      <c r="K3" s="68" t="s">
        <v>1</v>
      </c>
      <c r="L3" s="158" t="s">
        <v>5</v>
      </c>
      <c r="M3" s="45" t="s">
        <v>1685</v>
      </c>
      <c r="N3" s="65" t="s">
        <v>1734</v>
      </c>
      <c r="Q3" s="252" t="s">
        <v>115</v>
      </c>
      <c r="R3" s="250" t="s">
        <v>1745</v>
      </c>
      <c r="S3" s="47" t="s">
        <v>1754</v>
      </c>
      <c r="U3" t="s">
        <v>1803</v>
      </c>
      <c r="V3" t="s">
        <v>1803</v>
      </c>
      <c r="X3" s="360" t="s">
        <v>1853</v>
      </c>
      <c r="Y3" s="361" t="s">
        <v>1858</v>
      </c>
      <c r="Z3" s="361" t="s">
        <v>1858</v>
      </c>
      <c r="AB3" s="360" t="s">
        <v>118</v>
      </c>
      <c r="AC3" s="362" t="s">
        <v>137</v>
      </c>
      <c r="AE3"/>
      <c r="AF3"/>
      <c r="AG3"/>
      <c r="AH3"/>
    </row>
    <row r="4" spans="1:34" ht="56.25">
      <c r="A4" s="6" t="s">
        <v>1564</v>
      </c>
      <c r="C4" s="47">
        <v>2015</v>
      </c>
      <c r="E4" s="50" t="s">
        <v>1641</v>
      </c>
      <c r="F4" s="50" t="s">
        <v>1691</v>
      </c>
      <c r="H4" s="50" t="s">
        <v>1658</v>
      </c>
      <c r="I4" s="50" t="s">
        <v>1527</v>
      </c>
      <c r="J4" s="50" t="s">
        <v>1695</v>
      </c>
      <c r="K4" s="68"/>
      <c r="L4" s="159">
        <v>112</v>
      </c>
      <c r="M4" s="45" t="s">
        <v>1686</v>
      </c>
      <c r="N4" s="65" t="s">
        <v>1735</v>
      </c>
      <c r="R4" s="91" t="s">
        <v>1746</v>
      </c>
      <c r="S4" s="47" t="s">
        <v>1755</v>
      </c>
      <c r="U4" t="s">
        <v>1804</v>
      </c>
      <c r="V4" t="s">
        <v>1804</v>
      </c>
      <c r="AB4" s="360" t="s">
        <v>120</v>
      </c>
      <c r="AC4" s="362" t="s">
        <v>138</v>
      </c>
      <c r="AE4"/>
      <c r="AF4"/>
      <c r="AG4"/>
      <c r="AH4"/>
    </row>
    <row r="5" spans="1:34" ht="25.5">
      <c r="A5" s="6" t="s">
        <v>1565</v>
      </c>
      <c r="C5" s="47">
        <v>2016</v>
      </c>
      <c r="E5" s="50" t="s">
        <v>1642</v>
      </c>
      <c r="F5" s="50" t="s">
        <v>1692</v>
      </c>
      <c r="I5" s="50" t="s">
        <v>1528</v>
      </c>
      <c r="M5" s="45" t="s">
        <v>1687</v>
      </c>
      <c r="N5" s="65" t="s">
        <v>1733</v>
      </c>
      <c r="R5" s="92" t="s">
        <v>1747</v>
      </c>
      <c r="S5" s="47" t="s">
        <v>1761</v>
      </c>
      <c r="U5" t="s">
        <v>1805</v>
      </c>
      <c r="V5" t="s">
        <v>1805</v>
      </c>
      <c r="AB5" s="360" t="s">
        <v>121</v>
      </c>
      <c r="AC5" s="362" t="s">
        <v>139</v>
      </c>
      <c r="AE5"/>
      <c r="AF5"/>
      <c r="AG5"/>
      <c r="AH5"/>
    </row>
    <row r="6" spans="1:34" ht="22.5">
      <c r="A6" s="6" t="s">
        <v>1566</v>
      </c>
      <c r="C6" s="47">
        <v>2017</v>
      </c>
      <c r="E6" s="50" t="s">
        <v>1643</v>
      </c>
      <c r="F6" s="68"/>
      <c r="I6" s="50" t="s">
        <v>1541</v>
      </c>
      <c r="M6" s="5"/>
      <c r="N6" s="5"/>
      <c r="Q6" s="83"/>
      <c r="R6" s="92" t="s">
        <v>1748</v>
      </c>
      <c r="S6" s="47" t="s">
        <v>1762</v>
      </c>
      <c r="U6" t="s">
        <v>1806</v>
      </c>
      <c r="V6" t="s">
        <v>1806</v>
      </c>
      <c r="AE6"/>
      <c r="AF6"/>
      <c r="AG6"/>
      <c r="AH6"/>
    </row>
    <row r="7" spans="1:34" ht="22.5">
      <c r="A7" s="6" t="s">
        <v>1567</v>
      </c>
      <c r="E7" s="50" t="s">
        <v>1644</v>
      </c>
      <c r="F7" s="68"/>
      <c r="I7" s="50" t="s">
        <v>1542</v>
      </c>
      <c r="M7" s="5"/>
      <c r="N7" s="5"/>
      <c r="R7" s="92" t="s">
        <v>1749</v>
      </c>
      <c r="S7" s="47" t="s">
        <v>1756</v>
      </c>
      <c r="U7" t="s">
        <v>1807</v>
      </c>
      <c r="V7" t="s">
        <v>1807</v>
      </c>
      <c r="AE7"/>
      <c r="AF7"/>
      <c r="AG7"/>
      <c r="AH7"/>
    </row>
    <row r="8" spans="1:34">
      <c r="A8" s="6" t="s">
        <v>1568</v>
      </c>
      <c r="E8" s="50" t="s">
        <v>1645</v>
      </c>
      <c r="F8" s="68"/>
      <c r="I8" s="50" t="s">
        <v>1635</v>
      </c>
      <c r="R8" s="91" t="s">
        <v>1750</v>
      </c>
      <c r="S8" s="47" t="s">
        <v>1757</v>
      </c>
      <c r="U8" t="s">
        <v>1808</v>
      </c>
      <c r="V8" t="s">
        <v>1808</v>
      </c>
    </row>
    <row r="9" spans="1:34">
      <c r="A9" s="6" t="s">
        <v>1569</v>
      </c>
      <c r="E9" s="50" t="s">
        <v>1646</v>
      </c>
      <c r="F9" s="68"/>
      <c r="I9" s="50" t="s">
        <v>1636</v>
      </c>
      <c r="R9" s="3"/>
      <c r="S9" s="47" t="s">
        <v>1758</v>
      </c>
      <c r="U9" t="s">
        <v>1809</v>
      </c>
      <c r="V9" t="s">
        <v>1809</v>
      </c>
    </row>
    <row r="10" spans="1:34" ht="22.5">
      <c r="A10" s="6" t="s">
        <v>1570</v>
      </c>
      <c r="E10" s="50" t="s">
        <v>1647</v>
      </c>
      <c r="F10" s="68"/>
      <c r="I10" s="50" t="s">
        <v>1663</v>
      </c>
      <c r="R10" s="3"/>
      <c r="S10" s="47" t="s">
        <v>1759</v>
      </c>
      <c r="U10" t="s">
        <v>1810</v>
      </c>
      <c r="V10" t="s">
        <v>1810</v>
      </c>
    </row>
    <row r="11" spans="1:34" ht="38.25">
      <c r="A11" s="6" t="s">
        <v>1571</v>
      </c>
      <c r="E11" s="50" t="s">
        <v>1648</v>
      </c>
      <c r="F11" s="68"/>
      <c r="I11" s="50" t="s">
        <v>1664</v>
      </c>
      <c r="R11" s="154" t="s">
        <v>0</v>
      </c>
      <c r="S11" s="47" t="s">
        <v>1760</v>
      </c>
      <c r="U11" t="s">
        <v>1811</v>
      </c>
      <c r="V11" t="s">
        <v>1811</v>
      </c>
    </row>
    <row r="12" spans="1:34" ht="38.25">
      <c r="A12" s="6" t="s">
        <v>1538</v>
      </c>
      <c r="E12" s="50" t="s">
        <v>1649</v>
      </c>
      <c r="F12" s="68"/>
      <c r="I12" s="50" t="s">
        <v>1665</v>
      </c>
      <c r="R12" s="154" t="s">
        <v>1871</v>
      </c>
      <c r="U12" t="s">
        <v>1664</v>
      </c>
      <c r="V12" t="s">
        <v>1664</v>
      </c>
    </row>
    <row r="13" spans="1:34" ht="25.5">
      <c r="A13" s="6" t="s">
        <v>1572</v>
      </c>
      <c r="E13" s="50" t="s">
        <v>1650</v>
      </c>
      <c r="F13" s="68"/>
      <c r="I13" s="50" t="s">
        <v>1666</v>
      </c>
      <c r="R13" s="154" t="s">
        <v>1870</v>
      </c>
      <c r="U13" t="s">
        <v>1665</v>
      </c>
      <c r="V13" t="s">
        <v>1665</v>
      </c>
    </row>
    <row r="14" spans="1:34" ht="12.75">
      <c r="A14" s="6" t="s">
        <v>1539</v>
      </c>
      <c r="I14" s="50" t="s">
        <v>1667</v>
      </c>
      <c r="R14" s="154" t="s">
        <v>1869</v>
      </c>
      <c r="U14" t="s">
        <v>1666</v>
      </c>
      <c r="V14" t="s">
        <v>1666</v>
      </c>
    </row>
    <row r="15" spans="1:34" ht="12.75">
      <c r="A15" s="400" t="s">
        <v>167</v>
      </c>
      <c r="I15" s="50" t="s">
        <v>1668</v>
      </c>
      <c r="R15" s="154" t="s">
        <v>1868</v>
      </c>
      <c r="U15" t="s">
        <v>1667</v>
      </c>
      <c r="V15" t="s">
        <v>1667</v>
      </c>
    </row>
    <row r="16" spans="1:34" ht="12.75">
      <c r="A16" s="6" t="s">
        <v>1573</v>
      </c>
      <c r="I16" s="50" t="s">
        <v>1669</v>
      </c>
      <c r="R16" s="154" t="s">
        <v>1867</v>
      </c>
      <c r="U16" t="s">
        <v>1668</v>
      </c>
      <c r="V16" t="s">
        <v>1668</v>
      </c>
    </row>
    <row r="17" spans="1:22" ht="12.75">
      <c r="A17" s="6" t="s">
        <v>1574</v>
      </c>
      <c r="I17" s="50" t="s">
        <v>1670</v>
      </c>
      <c r="R17" s="154" t="s">
        <v>1866</v>
      </c>
      <c r="U17" t="s">
        <v>1669</v>
      </c>
      <c r="V17" t="s">
        <v>1669</v>
      </c>
    </row>
    <row r="18" spans="1:22" ht="12.75">
      <c r="A18" s="6" t="s">
        <v>1575</v>
      </c>
      <c r="I18" s="50" t="s">
        <v>1671</v>
      </c>
      <c r="R18" s="154" t="s">
        <v>1865</v>
      </c>
      <c r="U18" t="s">
        <v>1670</v>
      </c>
      <c r="V18" t="s">
        <v>1670</v>
      </c>
    </row>
    <row r="19" spans="1:22">
      <c r="A19" s="6" t="s">
        <v>1576</v>
      </c>
      <c r="I19" s="50" t="s">
        <v>1672</v>
      </c>
      <c r="U19" t="s">
        <v>1671</v>
      </c>
      <c r="V19" t="s">
        <v>1671</v>
      </c>
    </row>
    <row r="20" spans="1:22">
      <c r="A20" s="6" t="s">
        <v>1577</v>
      </c>
      <c r="I20" s="50" t="s">
        <v>1673</v>
      </c>
      <c r="U20" t="s">
        <v>1672</v>
      </c>
      <c r="V20" t="s">
        <v>1672</v>
      </c>
    </row>
    <row r="21" spans="1:22">
      <c r="A21" s="6" t="s">
        <v>1578</v>
      </c>
      <c r="I21" s="50" t="s">
        <v>1674</v>
      </c>
      <c r="U21" t="s">
        <v>1673</v>
      </c>
      <c r="V21" t="s">
        <v>1673</v>
      </c>
    </row>
    <row r="22" spans="1:22">
      <c r="A22" s="6" t="s">
        <v>1579</v>
      </c>
      <c r="U22" t="s">
        <v>1674</v>
      </c>
      <c r="V22" t="s">
        <v>1674</v>
      </c>
    </row>
    <row r="23" spans="1:22">
      <c r="A23" s="6" t="s">
        <v>1580</v>
      </c>
      <c r="U23" t="s">
        <v>1812</v>
      </c>
      <c r="V23" t="s">
        <v>1812</v>
      </c>
    </row>
    <row r="24" spans="1:22">
      <c r="A24" s="6" t="s">
        <v>1581</v>
      </c>
      <c r="U24" t="s">
        <v>1813</v>
      </c>
      <c r="V24" t="s">
        <v>1813</v>
      </c>
    </row>
    <row r="25" spans="1:22">
      <c r="A25" s="6" t="s">
        <v>1582</v>
      </c>
      <c r="U25" t="s">
        <v>1814</v>
      </c>
      <c r="V25" t="s">
        <v>1814</v>
      </c>
    </row>
    <row r="26" spans="1:22">
      <c r="A26" s="6" t="s">
        <v>1583</v>
      </c>
      <c r="V26" t="s">
        <v>1815</v>
      </c>
    </row>
    <row r="27" spans="1:22">
      <c r="A27" s="6" t="s">
        <v>1584</v>
      </c>
      <c r="V27" t="s">
        <v>1816</v>
      </c>
    </row>
    <row r="28" spans="1:22">
      <c r="A28" s="6" t="s">
        <v>1585</v>
      </c>
      <c r="V28" t="s">
        <v>1817</v>
      </c>
    </row>
    <row r="29" spans="1:22">
      <c r="A29" s="6" t="s">
        <v>1586</v>
      </c>
      <c r="V29" t="s">
        <v>1818</v>
      </c>
    </row>
    <row r="30" spans="1:22">
      <c r="A30" s="6" t="s">
        <v>1587</v>
      </c>
      <c r="V30" t="s">
        <v>1819</v>
      </c>
    </row>
    <row r="31" spans="1:22">
      <c r="A31" s="6" t="s">
        <v>1588</v>
      </c>
      <c r="V31" t="s">
        <v>1820</v>
      </c>
    </row>
    <row r="32" spans="1:22">
      <c r="A32" s="6" t="s">
        <v>1589</v>
      </c>
      <c r="V32" t="s">
        <v>1821</v>
      </c>
    </row>
    <row r="33" spans="1:22">
      <c r="A33" s="6" t="s">
        <v>1590</v>
      </c>
      <c r="V33" t="s">
        <v>1822</v>
      </c>
    </row>
    <row r="34" spans="1:22">
      <c r="A34" s="6" t="s">
        <v>1591</v>
      </c>
      <c r="V34" t="s">
        <v>1823</v>
      </c>
    </row>
    <row r="35" spans="1:22">
      <c r="A35" s="6" t="s">
        <v>1592</v>
      </c>
      <c r="V35" t="s">
        <v>1824</v>
      </c>
    </row>
    <row r="36" spans="1:22">
      <c r="A36" s="6" t="s">
        <v>1556</v>
      </c>
      <c r="V36" t="s">
        <v>1825</v>
      </c>
    </row>
    <row r="37" spans="1:22">
      <c r="A37" s="6" t="s">
        <v>1557</v>
      </c>
      <c r="V37" t="s">
        <v>1826</v>
      </c>
    </row>
    <row r="38" spans="1:22">
      <c r="A38" s="6" t="s">
        <v>1558</v>
      </c>
      <c r="V38" t="s">
        <v>1827</v>
      </c>
    </row>
    <row r="39" spans="1:22">
      <c r="A39" s="6" t="s">
        <v>1559</v>
      </c>
      <c r="V39" t="s">
        <v>1828</v>
      </c>
    </row>
    <row r="40" spans="1:22">
      <c r="A40" s="6" t="s">
        <v>1560</v>
      </c>
      <c r="V40" t="s">
        <v>1829</v>
      </c>
    </row>
    <row r="41" spans="1:22">
      <c r="A41" s="6" t="s">
        <v>1561</v>
      </c>
      <c r="V41" t="s">
        <v>1830</v>
      </c>
    </row>
    <row r="42" spans="1:22">
      <c r="A42" s="6" t="s">
        <v>1593</v>
      </c>
      <c r="V42" t="s">
        <v>1831</v>
      </c>
    </row>
    <row r="43" spans="1:22">
      <c r="A43" s="6" t="s">
        <v>1594</v>
      </c>
      <c r="V43" t="s">
        <v>1832</v>
      </c>
    </row>
    <row r="44" spans="1:22">
      <c r="A44" s="6" t="s">
        <v>1595</v>
      </c>
      <c r="V44" t="s">
        <v>1833</v>
      </c>
    </row>
    <row r="45" spans="1:22">
      <c r="A45" s="6" t="s">
        <v>1596</v>
      </c>
      <c r="V45" t="s">
        <v>1834</v>
      </c>
    </row>
    <row r="46" spans="1:22">
      <c r="A46" s="6" t="s">
        <v>1597</v>
      </c>
      <c r="V46" t="s">
        <v>1835</v>
      </c>
    </row>
    <row r="47" spans="1:22">
      <c r="A47" s="6" t="s">
        <v>1618</v>
      </c>
      <c r="V47" t="s">
        <v>1836</v>
      </c>
    </row>
    <row r="48" spans="1:22">
      <c r="A48" s="6" t="s">
        <v>1619</v>
      </c>
      <c r="V48" t="s">
        <v>1837</v>
      </c>
    </row>
    <row r="49" spans="1:22">
      <c r="A49" s="6" t="s">
        <v>1620</v>
      </c>
      <c r="V49" t="s">
        <v>1838</v>
      </c>
    </row>
    <row r="50" spans="1:22">
      <c r="A50" s="6" t="s">
        <v>1598</v>
      </c>
      <c r="V50" t="s">
        <v>1839</v>
      </c>
    </row>
    <row r="51" spans="1:22">
      <c r="A51" s="6" t="s">
        <v>1599</v>
      </c>
      <c r="V51" t="s">
        <v>1840</v>
      </c>
    </row>
    <row r="52" spans="1:22">
      <c r="A52" s="6" t="s">
        <v>1600</v>
      </c>
      <c r="V52" t="s">
        <v>1841</v>
      </c>
    </row>
    <row r="53" spans="1:22">
      <c r="A53" s="6" t="s">
        <v>1601</v>
      </c>
      <c r="V53" t="s">
        <v>1842</v>
      </c>
    </row>
    <row r="54" spans="1:22">
      <c r="A54" s="6" t="s">
        <v>1602</v>
      </c>
      <c r="V54" t="s">
        <v>1843</v>
      </c>
    </row>
    <row r="55" spans="1:22">
      <c r="A55" s="6" t="s">
        <v>1603</v>
      </c>
      <c r="V55" t="s">
        <v>1844</v>
      </c>
    </row>
    <row r="56" spans="1:22">
      <c r="A56" s="6" t="s">
        <v>1604</v>
      </c>
      <c r="V56" t="s">
        <v>1845</v>
      </c>
    </row>
    <row r="57" spans="1:22">
      <c r="A57" s="400" t="s">
        <v>168</v>
      </c>
      <c r="V57" t="s">
        <v>1846</v>
      </c>
    </row>
    <row r="58" spans="1:22">
      <c r="A58" s="6" t="s">
        <v>1605</v>
      </c>
      <c r="V58" t="s">
        <v>1847</v>
      </c>
    </row>
    <row r="59" spans="1:22">
      <c r="A59" s="6" t="s">
        <v>1606</v>
      </c>
      <c r="V59" t="s">
        <v>1848</v>
      </c>
    </row>
    <row r="60" spans="1:22">
      <c r="A60" s="6" t="s">
        <v>1607</v>
      </c>
      <c r="V60" t="s">
        <v>1849</v>
      </c>
    </row>
    <row r="61" spans="1:22">
      <c r="A61" s="6" t="s">
        <v>1608</v>
      </c>
      <c r="V61" t="s">
        <v>1850</v>
      </c>
    </row>
    <row r="62" spans="1:22">
      <c r="A62" s="6" t="s">
        <v>1550</v>
      </c>
    </row>
    <row r="63" spans="1:22">
      <c r="A63" s="6" t="s">
        <v>1609</v>
      </c>
    </row>
    <row r="64" spans="1:22">
      <c r="A64" s="6" t="s">
        <v>1610</v>
      </c>
    </row>
    <row r="65" spans="1:1">
      <c r="A65" s="6" t="s">
        <v>1611</v>
      </c>
    </row>
    <row r="66" spans="1:1">
      <c r="A66" s="6" t="s">
        <v>1612</v>
      </c>
    </row>
    <row r="67" spans="1:1">
      <c r="A67" s="6" t="s">
        <v>1613</v>
      </c>
    </row>
    <row r="68" spans="1:1">
      <c r="A68" s="6" t="s">
        <v>1614</v>
      </c>
    </row>
    <row r="69" spans="1:1">
      <c r="A69" s="6" t="s">
        <v>1615</v>
      </c>
    </row>
    <row r="70" spans="1:1">
      <c r="A70" s="6" t="s">
        <v>1616</v>
      </c>
    </row>
    <row r="71" spans="1:1">
      <c r="A71" s="6" t="s">
        <v>1617</v>
      </c>
    </row>
    <row r="72" spans="1:1">
      <c r="A72" s="6" t="s">
        <v>1621</v>
      </c>
    </row>
    <row r="73" spans="1:1">
      <c r="A73" s="6" t="s">
        <v>1622</v>
      </c>
    </row>
    <row r="74" spans="1:1">
      <c r="A74" s="6" t="s">
        <v>1623</v>
      </c>
    </row>
    <row r="75" spans="1:1">
      <c r="A75" s="6" t="s">
        <v>1624</v>
      </c>
    </row>
    <row r="76" spans="1:1">
      <c r="A76" s="6" t="s">
        <v>1625</v>
      </c>
    </row>
    <row r="77" spans="1:1">
      <c r="A77" s="6" t="s">
        <v>1626</v>
      </c>
    </row>
    <row r="78" spans="1:1">
      <c r="A78" s="6" t="s">
        <v>1627</v>
      </c>
    </row>
    <row r="79" spans="1:1">
      <c r="A79" s="6" t="s">
        <v>1555</v>
      </c>
    </row>
    <row r="80" spans="1:1">
      <c r="A80" s="6" t="s">
        <v>1628</v>
      </c>
    </row>
    <row r="81" spans="1:1">
      <c r="A81" s="48" t="s">
        <v>1629</v>
      </c>
    </row>
    <row r="82" spans="1:1">
      <c r="A82" s="6" t="s">
        <v>1630</v>
      </c>
    </row>
    <row r="83" spans="1:1">
      <c r="A83" s="6" t="s">
        <v>1521</v>
      </c>
    </row>
    <row r="84" spans="1:1">
      <c r="A84" s="6" t="s">
        <v>1522</v>
      </c>
    </row>
    <row r="85" spans="1:1">
      <c r="A85" s="6" t="s">
        <v>1523</v>
      </c>
    </row>
    <row r="86" spans="1:1">
      <c r="A86" s="6" t="s">
        <v>1524</v>
      </c>
    </row>
    <row r="87" spans="1:1">
      <c r="A87" s="6" t="s">
        <v>1525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ServiceModule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00">
    <tabColor indexed="31"/>
  </sheetPr>
  <dimension ref="A1:J62"/>
  <sheetViews>
    <sheetView showGridLines="0" tabSelected="1" topLeftCell="D18" zoomScaleNormal="100" workbookViewId="0">
      <selection activeCell="J37" sqref="J37"/>
    </sheetView>
  </sheetViews>
  <sheetFormatPr defaultRowHeight="11.25"/>
  <cols>
    <col min="1" max="1" width="10.7109375" style="16" hidden="1" customWidth="1"/>
    <col min="2" max="2" width="10.7109375" style="17" hidden="1" customWidth="1"/>
    <col min="3" max="3" width="3.7109375" style="19" hidden="1" customWidth="1"/>
    <col min="4" max="4" width="3.7109375" style="21" customWidth="1"/>
    <col min="5" max="5" width="55.28515625" style="21" customWidth="1"/>
    <col min="6" max="6" width="50.7109375" style="21" customWidth="1"/>
    <col min="7" max="7" width="3.7109375" style="23" customWidth="1"/>
    <col min="8" max="8" width="9.140625" style="21"/>
    <col min="9" max="9" width="9.140625" style="64"/>
    <col min="10" max="16384" width="9.140625" style="21"/>
  </cols>
  <sheetData>
    <row r="1" spans="1:9" s="16" customFormat="1" ht="13.5" hidden="1" customHeight="1">
      <c r="B1" s="17"/>
      <c r="F1" s="49">
        <v>26598445</v>
      </c>
      <c r="G1" s="18"/>
      <c r="I1" s="64"/>
    </row>
    <row r="2" spans="1:9" s="16" customFormat="1" ht="12" hidden="1" customHeight="1">
      <c r="B2" s="17"/>
      <c r="G2" s="18"/>
      <c r="I2" s="64"/>
    </row>
    <row r="3" spans="1:9" hidden="1"/>
    <row r="4" spans="1:9">
      <c r="D4" s="20"/>
      <c r="F4" s="22" t="e">
        <f ca="1">version</f>
        <v>#REF!</v>
      </c>
    </row>
    <row r="5" spans="1:9" ht="22.5">
      <c r="D5" s="24"/>
      <c r="E5" s="420" t="s">
        <v>13</v>
      </c>
      <c r="F5" s="420"/>
      <c r="G5" s="263"/>
    </row>
    <row r="6" spans="1:9" s="271" customFormat="1" ht="6">
      <c r="A6" s="267"/>
      <c r="B6" s="268"/>
      <c r="C6" s="269"/>
      <c r="D6" s="270"/>
      <c r="E6" s="279"/>
      <c r="F6" s="280"/>
      <c r="G6" s="281"/>
      <c r="I6" s="273"/>
    </row>
    <row r="7" spans="1:9" ht="22.5">
      <c r="D7" s="24"/>
      <c r="E7" s="25" t="s">
        <v>1529</v>
      </c>
      <c r="F7" s="283" t="s">
        <v>1569</v>
      </c>
      <c r="G7" s="263"/>
    </row>
    <row r="8" spans="1:9" s="271" customFormat="1" ht="6" hidden="1">
      <c r="A8" s="277"/>
      <c r="B8" s="268"/>
      <c r="C8" s="269"/>
      <c r="D8" s="278"/>
      <c r="E8" s="279"/>
      <c r="F8" s="284"/>
      <c r="G8" s="272"/>
      <c r="I8" s="273"/>
    </row>
    <row r="9" spans="1:9" s="332" customFormat="1" ht="6" hidden="1">
      <c r="A9" s="326"/>
      <c r="B9" s="327"/>
      <c r="C9" s="328"/>
      <c r="D9" s="329"/>
      <c r="E9" s="334"/>
      <c r="F9" s="335"/>
      <c r="G9" s="329"/>
      <c r="I9" s="333"/>
    </row>
    <row r="10" spans="1:9" s="271" customFormat="1" ht="6" hidden="1">
      <c r="A10" s="277"/>
      <c r="B10" s="268"/>
      <c r="C10" s="269"/>
      <c r="D10" s="278"/>
      <c r="E10" s="279"/>
      <c r="F10" s="284"/>
      <c r="G10" s="272"/>
      <c r="I10" s="273"/>
    </row>
    <row r="11" spans="1:9" s="332" customFormat="1" ht="6" hidden="1">
      <c r="A11" s="326"/>
      <c r="B11" s="327"/>
      <c r="C11" s="328"/>
      <c r="D11" s="329"/>
      <c r="E11" s="330"/>
      <c r="F11" s="331"/>
      <c r="G11" s="329"/>
      <c r="I11" s="333"/>
    </row>
    <row r="12" spans="1:9" s="271" customFormat="1" ht="6">
      <c r="A12" s="277"/>
      <c r="B12" s="268"/>
      <c r="C12" s="269"/>
      <c r="D12" s="278"/>
      <c r="E12" s="279"/>
      <c r="F12" s="284"/>
      <c r="G12" s="272"/>
      <c r="I12" s="273"/>
    </row>
    <row r="13" spans="1:9" ht="22.5">
      <c r="A13" s="26"/>
      <c r="D13" s="27"/>
      <c r="E13" s="40" t="s">
        <v>112</v>
      </c>
      <c r="F13" s="285" t="s">
        <v>1548</v>
      </c>
      <c r="G13" s="265"/>
    </row>
    <row r="14" spans="1:9" s="271" customFormat="1" ht="6">
      <c r="A14" s="277"/>
      <c r="B14" s="268"/>
      <c r="C14" s="269"/>
      <c r="D14" s="278"/>
      <c r="E14" s="279"/>
      <c r="F14" s="284"/>
      <c r="G14" s="272"/>
      <c r="I14" s="273"/>
    </row>
    <row r="15" spans="1:9" ht="22.5">
      <c r="A15" s="26"/>
      <c r="D15" s="27"/>
      <c r="E15" s="60" t="s">
        <v>113</v>
      </c>
      <c r="F15" s="402" t="s">
        <v>3157</v>
      </c>
      <c r="G15" s="265"/>
    </row>
    <row r="16" spans="1:9" s="271" customFormat="1" ht="6">
      <c r="A16" s="277"/>
      <c r="B16" s="268"/>
      <c r="C16" s="269"/>
      <c r="D16" s="278"/>
      <c r="E16" s="279"/>
      <c r="F16" s="284"/>
      <c r="G16" s="272"/>
      <c r="I16" s="273"/>
    </row>
    <row r="17" spans="1:9" ht="22.5">
      <c r="A17" s="26"/>
      <c r="D17" s="27"/>
      <c r="E17" s="60" t="s">
        <v>114</v>
      </c>
      <c r="F17" s="286" t="s">
        <v>115</v>
      </c>
      <c r="G17" s="265"/>
    </row>
    <row r="18" spans="1:9" s="271" customFormat="1" ht="6">
      <c r="A18" s="277"/>
      <c r="B18" s="268"/>
      <c r="C18" s="269"/>
      <c r="D18" s="278"/>
      <c r="E18" s="279"/>
      <c r="F18" s="284"/>
      <c r="G18" s="272"/>
      <c r="I18" s="273"/>
    </row>
    <row r="19" spans="1:9" ht="22.5">
      <c r="A19" s="26"/>
      <c r="D19" s="27"/>
      <c r="E19" s="60" t="s">
        <v>14</v>
      </c>
      <c r="F19" s="285" t="s">
        <v>1548</v>
      </c>
      <c r="G19" s="265"/>
    </row>
    <row r="20" spans="1:9" s="271" customFormat="1" ht="6" hidden="1">
      <c r="A20" s="277"/>
      <c r="B20" s="268"/>
      <c r="C20" s="269"/>
      <c r="D20" s="278"/>
      <c r="E20" s="279"/>
      <c r="F20" s="284"/>
      <c r="G20" s="272"/>
      <c r="I20" s="273"/>
    </row>
    <row r="21" spans="1:9" ht="22.5" hidden="1">
      <c r="A21" s="26"/>
      <c r="D21" s="27"/>
      <c r="E21" s="60" t="s">
        <v>1739</v>
      </c>
      <c r="F21" s="403" t="s">
        <v>200</v>
      </c>
      <c r="G21" s="265"/>
    </row>
    <row r="22" spans="1:9" s="259" customFormat="1" ht="5.25" hidden="1">
      <c r="A22" s="253"/>
      <c r="B22" s="254"/>
      <c r="C22" s="255"/>
      <c r="D22" s="256"/>
      <c r="E22" s="257"/>
      <c r="F22" s="287"/>
      <c r="G22" s="258"/>
      <c r="I22" s="260"/>
    </row>
    <row r="23" spans="1:9" s="259" customFormat="1" ht="5.25" hidden="1">
      <c r="A23" s="253"/>
      <c r="B23" s="254"/>
      <c r="C23" s="255"/>
      <c r="D23" s="256"/>
      <c r="E23" s="257"/>
      <c r="F23" s="288"/>
      <c r="G23" s="258"/>
      <c r="I23" s="260"/>
    </row>
    <row r="24" spans="1:9" s="259" customFormat="1" ht="5.25" hidden="1">
      <c r="A24" s="253"/>
      <c r="B24" s="254"/>
      <c r="C24" s="255"/>
      <c r="D24" s="256"/>
      <c r="E24" s="257"/>
      <c r="F24" s="289"/>
      <c r="G24" s="258"/>
      <c r="I24" s="260"/>
    </row>
    <row r="25" spans="1:9" s="259" customFormat="1" ht="5.25" hidden="1">
      <c r="A25" s="253"/>
      <c r="B25" s="254"/>
      <c r="C25" s="255"/>
      <c r="D25" s="256"/>
      <c r="E25" s="257"/>
      <c r="F25" s="290"/>
      <c r="G25" s="258"/>
      <c r="I25" s="260"/>
    </row>
    <row r="26" spans="1:9" s="259" customFormat="1" ht="5.25" hidden="1">
      <c r="A26" s="253"/>
      <c r="B26" s="254"/>
      <c r="C26" s="255"/>
      <c r="D26" s="256"/>
      <c r="E26" s="257"/>
      <c r="F26" s="291"/>
      <c r="G26" s="258"/>
      <c r="I26" s="260"/>
    </row>
    <row r="27" spans="1:9" s="259" customFormat="1" ht="5.25" hidden="1">
      <c r="A27" s="253"/>
      <c r="B27" s="254"/>
      <c r="C27" s="255"/>
      <c r="D27" s="256"/>
      <c r="E27" s="257"/>
      <c r="F27" s="290"/>
      <c r="G27" s="258"/>
      <c r="I27" s="260"/>
    </row>
    <row r="28" spans="1:9" s="259" customFormat="1" ht="5.25" hidden="1">
      <c r="A28" s="253"/>
      <c r="B28" s="254"/>
      <c r="C28" s="255"/>
      <c r="D28" s="256"/>
      <c r="E28" s="257"/>
      <c r="F28" s="290"/>
      <c r="G28" s="258"/>
      <c r="I28" s="260"/>
    </row>
    <row r="29" spans="1:9" s="259" customFormat="1" ht="5.25" hidden="1">
      <c r="A29" s="261"/>
      <c r="B29" s="254"/>
      <c r="C29" s="255"/>
      <c r="D29" s="262"/>
      <c r="E29" s="257"/>
      <c r="F29" s="291"/>
      <c r="G29" s="258"/>
      <c r="I29" s="260"/>
    </row>
    <row r="30" spans="1:9" s="259" customFormat="1" ht="5.25" hidden="1">
      <c r="A30" s="261"/>
      <c r="B30" s="254"/>
      <c r="C30" s="255"/>
      <c r="D30" s="262"/>
      <c r="E30" s="257"/>
      <c r="F30" s="291"/>
      <c r="G30" s="262"/>
      <c r="I30" s="260"/>
    </row>
    <row r="31" spans="1:9" s="271" customFormat="1" ht="6">
      <c r="A31" s="277"/>
      <c r="B31" s="268"/>
      <c r="C31" s="269"/>
      <c r="D31" s="278"/>
      <c r="E31" s="279"/>
      <c r="F31" s="284"/>
      <c r="G31" s="272"/>
      <c r="I31" s="273"/>
    </row>
    <row r="32" spans="1:9" ht="22.5">
      <c r="D32" s="24"/>
      <c r="E32" s="40" t="s">
        <v>1631</v>
      </c>
      <c r="F32" s="285" t="s">
        <v>1548</v>
      </c>
      <c r="G32" s="264"/>
    </row>
    <row r="33" spans="1:10" ht="30" customHeight="1">
      <c r="C33" s="30"/>
      <c r="D33" s="27"/>
      <c r="E33" s="25"/>
      <c r="F33" s="292"/>
      <c r="G33" s="29"/>
    </row>
    <row r="34" spans="1:10" ht="22.5">
      <c r="C34" s="30"/>
      <c r="D34" s="31"/>
      <c r="E34" s="60" t="s">
        <v>116</v>
      </c>
      <c r="F34" s="293" t="s">
        <v>3605</v>
      </c>
      <c r="G34" s="266"/>
      <c r="J34" s="35"/>
    </row>
    <row r="35" spans="1:10" ht="22.5" hidden="1">
      <c r="C35" s="30"/>
      <c r="D35" s="31"/>
      <c r="E35" s="60" t="s">
        <v>1655</v>
      </c>
      <c r="F35" s="294"/>
      <c r="G35" s="266"/>
      <c r="J35" s="35"/>
    </row>
    <row r="36" spans="1:10" ht="22.5">
      <c r="C36" s="30"/>
      <c r="D36" s="31"/>
      <c r="E36" s="25" t="s">
        <v>1530</v>
      </c>
      <c r="F36" s="293" t="s">
        <v>3606</v>
      </c>
      <c r="G36" s="266"/>
      <c r="J36" s="35"/>
    </row>
    <row r="37" spans="1:10" ht="22.5">
      <c r="C37" s="30"/>
      <c r="D37" s="31"/>
      <c r="E37" s="25" t="s">
        <v>1531</v>
      </c>
      <c r="F37" s="293" t="s">
        <v>3607</v>
      </c>
      <c r="G37" s="266"/>
      <c r="H37" s="32"/>
      <c r="J37" s="35"/>
    </row>
    <row r="38" spans="1:10" s="271" customFormat="1" ht="6" hidden="1">
      <c r="A38" s="277"/>
      <c r="B38" s="268"/>
      <c r="C38" s="269"/>
      <c r="D38" s="278"/>
      <c r="E38" s="279"/>
      <c r="F38" s="284"/>
      <c r="G38" s="272"/>
      <c r="I38" s="273"/>
    </row>
    <row r="39" spans="1:10" s="332" customFormat="1" ht="6" hidden="1">
      <c r="A39" s="326"/>
      <c r="B39" s="327"/>
      <c r="C39" s="328"/>
      <c r="D39" s="329"/>
      <c r="E39" s="354"/>
      <c r="F39" s="355"/>
      <c r="G39" s="329"/>
      <c r="I39" s="333"/>
    </row>
    <row r="40" spans="1:10" s="271" customFormat="1" ht="6">
      <c r="A40" s="277"/>
      <c r="B40" s="268"/>
      <c r="C40" s="269"/>
      <c r="D40" s="278"/>
      <c r="E40" s="279"/>
      <c r="F40" s="284"/>
      <c r="G40" s="272"/>
      <c r="I40" s="273"/>
    </row>
    <row r="41" spans="1:10" ht="22.5">
      <c r="D41" s="24"/>
      <c r="E41" s="40" t="s">
        <v>1864</v>
      </c>
      <c r="F41" s="286" t="s">
        <v>1657</v>
      </c>
      <c r="G41" s="264"/>
    </row>
    <row r="42" spans="1:10" s="259" customFormat="1" ht="5.25" hidden="1">
      <c r="A42" s="253"/>
      <c r="B42" s="254"/>
      <c r="C42" s="255"/>
      <c r="D42" s="256"/>
      <c r="E42" s="257"/>
      <c r="F42" s="290"/>
      <c r="G42" s="258"/>
      <c r="I42" s="260"/>
    </row>
    <row r="43" spans="1:10" s="259" customFormat="1" ht="5.25" hidden="1">
      <c r="A43" s="253"/>
      <c r="B43" s="254"/>
      <c r="C43" s="255"/>
      <c r="D43" s="256"/>
      <c r="E43" s="257"/>
      <c r="F43" s="290"/>
      <c r="G43" s="258"/>
      <c r="I43" s="260"/>
    </row>
    <row r="44" spans="1:10" s="259" customFormat="1" ht="5.25" hidden="1">
      <c r="A44" s="261"/>
      <c r="B44" s="254"/>
      <c r="C44" s="255"/>
      <c r="D44" s="262"/>
      <c r="F44" s="290"/>
      <c r="G44" s="258"/>
      <c r="I44" s="260"/>
    </row>
    <row r="45" spans="1:10" s="271" customFormat="1" ht="6">
      <c r="A45" s="267"/>
      <c r="B45" s="274"/>
      <c r="C45" s="269"/>
      <c r="D45" s="275"/>
      <c r="E45" s="276"/>
      <c r="F45" s="295"/>
      <c r="G45" s="272"/>
      <c r="I45" s="273"/>
    </row>
    <row r="46" spans="1:10" ht="22.5">
      <c r="B46" s="33"/>
      <c r="D46" s="34"/>
      <c r="E46" s="42" t="s">
        <v>111</v>
      </c>
      <c r="F46" s="337" t="str">
        <f ca="1">IF(mail_post="","",mail_post)</f>
        <v>403881,область Волгоградская,район Камышинский,поселок Мичуринский,улица Совхозная 55</v>
      </c>
      <c r="G46" s="265"/>
    </row>
    <row r="47" spans="1:10" ht="19.5" hidden="1">
      <c r="D47" s="24"/>
      <c r="E47" s="25"/>
      <c r="F47" s="296"/>
      <c r="G47" s="20"/>
    </row>
    <row r="48" spans="1:10" s="271" customFormat="1" ht="6">
      <c r="A48" s="267"/>
      <c r="B48" s="268"/>
      <c r="C48" s="269"/>
      <c r="D48" s="270"/>
      <c r="F48" s="284"/>
      <c r="G48" s="272"/>
      <c r="I48" s="273"/>
    </row>
    <row r="49" spans="1:9" ht="22.5">
      <c r="B49" s="33"/>
      <c r="D49" s="34"/>
      <c r="E49" s="42" t="s">
        <v>10</v>
      </c>
      <c r="F49" s="336" t="str">
        <f ca="1">ruk_f &amp; " " &amp; ruk_i &amp; " " &amp; ruk_o</f>
        <v>Артёмов Виктор Васильевич</v>
      </c>
      <c r="G49" s="265"/>
    </row>
    <row r="50" spans="1:9" s="332" customFormat="1" ht="6" hidden="1">
      <c r="A50" s="326"/>
      <c r="B50" s="388"/>
      <c r="C50" s="328"/>
      <c r="D50" s="389"/>
      <c r="E50" s="390"/>
      <c r="F50" s="391"/>
      <c r="G50" s="392"/>
      <c r="I50" s="333"/>
    </row>
    <row r="51" spans="1:9" ht="19.5" hidden="1">
      <c r="B51" s="33"/>
      <c r="D51" s="34"/>
      <c r="E51" s="42"/>
      <c r="F51" s="248"/>
      <c r="G51" s="28"/>
    </row>
    <row r="52" spans="1:9" ht="13.5" hidden="1" customHeight="1">
      <c r="D52" s="24"/>
      <c r="E52" s="25"/>
      <c r="F52" s="39"/>
      <c r="G52" s="20"/>
    </row>
    <row r="53" spans="1:9" ht="20.100000000000001" hidden="1" customHeight="1">
      <c r="D53" s="20"/>
      <c r="F53" s="41"/>
      <c r="G53" s="28"/>
    </row>
    <row r="54" spans="1:9" ht="19.5" hidden="1">
      <c r="B54" s="33"/>
      <c r="D54" s="34"/>
      <c r="E54" s="42"/>
      <c r="F54" s="248"/>
      <c r="G54" s="28"/>
    </row>
    <row r="55" spans="1:9" ht="19.5" hidden="1">
      <c r="B55" s="33"/>
      <c r="D55" s="34"/>
      <c r="E55" s="42"/>
      <c r="F55" s="248"/>
      <c r="G55" s="28"/>
    </row>
    <row r="56" spans="1:9" ht="13.5" hidden="1" customHeight="1">
      <c r="D56" s="24"/>
      <c r="E56" s="25"/>
      <c r="F56" s="39"/>
      <c r="G56" s="20"/>
    </row>
    <row r="57" spans="1:9" hidden="1">
      <c r="D57" s="20"/>
      <c r="F57" s="41"/>
      <c r="G57" s="28"/>
    </row>
    <row r="58" spans="1:9" ht="27">
      <c r="B58" s="33"/>
      <c r="D58" s="34"/>
      <c r="E58" s="25"/>
      <c r="F58" s="23" t="s">
        <v>162</v>
      </c>
      <c r="G58" s="394"/>
    </row>
    <row r="59" spans="1:9" ht="27">
      <c r="B59" s="33"/>
      <c r="D59" s="34"/>
      <c r="E59" s="393" t="s">
        <v>163</v>
      </c>
      <c r="F59" s="412" t="s">
        <v>3136</v>
      </c>
      <c r="G59" s="394"/>
    </row>
    <row r="60" spans="1:9" ht="27">
      <c r="B60" s="33"/>
      <c r="D60" s="34"/>
      <c r="E60" s="393" t="s">
        <v>164</v>
      </c>
      <c r="F60" s="412" t="s">
        <v>3137</v>
      </c>
      <c r="G60" s="394"/>
    </row>
    <row r="61" spans="1:9" ht="27">
      <c r="B61" s="33"/>
      <c r="D61" s="34"/>
      <c r="E61" s="393" t="s">
        <v>165</v>
      </c>
      <c r="F61" s="412" t="s">
        <v>3138</v>
      </c>
      <c r="G61" s="394"/>
    </row>
    <row r="62" spans="1:9" ht="27">
      <c r="E62" s="393" t="s">
        <v>166</v>
      </c>
      <c r="F62" s="412" t="s">
        <v>3139</v>
      </c>
      <c r="G62" s="395"/>
    </row>
  </sheetData>
  <sheetProtection password="FA9C" sheet="1" objects="1" scenarios="1" formatColumns="0" formatRows="0"/>
  <dataConsolidate/>
  <mergeCells count="1">
    <mergeCell ref="E5:F5"/>
  </mergeCells>
  <phoneticPr fontId="8" type="noConversion"/>
  <dataValidations xWindow="446" yWindow="425" count="6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/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CheckCyan">
    <tabColor indexed="47"/>
  </sheetPr>
  <dimension ref="A1:A35"/>
  <sheetViews>
    <sheetView showGridLines="0" workbookViewId="0"/>
  </sheetViews>
  <sheetFormatPr defaultRowHeight="11.25"/>
  <cols>
    <col min="1" max="16384" width="9.140625" style="303"/>
  </cols>
  <sheetData>
    <row r="1" spans="1:1">
      <c r="A1" s="302">
        <f ca="1">IF('Форма 2.1.1'!$F$12="",1,0)</f>
        <v>0</v>
      </c>
    </row>
    <row r="2" spans="1:1">
      <c r="A2" s="302">
        <f ca="1">IF('Форма 2.1.1'!$F$15="",1,0)</f>
        <v>0</v>
      </c>
    </row>
    <row r="3" spans="1:1">
      <c r="A3" s="302">
        <f ca="1">IF('Форма 2.1.1'!$F$16="",1,0)</f>
        <v>0</v>
      </c>
    </row>
    <row r="4" spans="1:1">
      <c r="A4" s="302">
        <f ca="1">IF('Форма 2.1.1'!$F$17="",1,0)</f>
        <v>0</v>
      </c>
    </row>
    <row r="5" spans="1:1">
      <c r="A5" s="302">
        <f ca="1">IF('Форма 2.1.1'!$F$20="",1,0)</f>
        <v>0</v>
      </c>
    </row>
    <row r="6" spans="1:1">
      <c r="A6" s="302">
        <f ca="1">IF('Форма 2.1.1'!$F$21="",1,0)</f>
        <v>0</v>
      </c>
    </row>
    <row r="7" spans="1:1">
      <c r="A7" s="302">
        <f ca="1">IF('Форма 2.1.1'!$F$22="",1,0)</f>
        <v>0</v>
      </c>
    </row>
    <row r="8" spans="1:1">
      <c r="A8" s="302">
        <f ca="1">IF('Форма 2.1.1'!$F$23="",1,0)</f>
        <v>0</v>
      </c>
    </row>
    <row r="9" spans="1:1">
      <c r="A9" s="302">
        <f ca="1">IF('Форма 2.1.1'!$F$24="",1,0)</f>
        <v>0</v>
      </c>
    </row>
    <row r="10" spans="1:1">
      <c r="A10" s="302">
        <f ca="1">IF('Форма 2.1.1'!$F$25="",1,0)</f>
        <v>0</v>
      </c>
    </row>
    <row r="11" spans="1:1">
      <c r="A11" s="302">
        <f ca="1">IF('Форма 2.1.1'!$F$27="",1,0)</f>
        <v>0</v>
      </c>
    </row>
    <row r="12" spans="1:1">
      <c r="A12" s="302">
        <f ca="1">IF('Форма 2.1.1'!$F$28="",1,0)</f>
        <v>0</v>
      </c>
    </row>
    <row r="13" spans="1:1">
      <c r="A13" s="302">
        <f ca="1">IF('Форма 2.1.1'!$F$29="",1,0)</f>
        <v>0</v>
      </c>
    </row>
    <row r="14" spans="1:1">
      <c r="A14" s="302">
        <f ca="1">IF('Форма 2.1.1'!$F$30="",1,0)</f>
        <v>0</v>
      </c>
    </row>
    <row r="15" spans="1:1">
      <c r="A15" s="302">
        <f ca="1">IF('Форма 2.1.1'!$F$31="",1,0)</f>
        <v>0</v>
      </c>
    </row>
    <row r="16" spans="1:1">
      <c r="A16" s="302">
        <f ca="1">IF('Форма 2.1.1'!$F$33="",1,0)</f>
        <v>0</v>
      </c>
    </row>
    <row r="17" spans="1:1">
      <c r="A17" s="302">
        <f ca="1">IF('Форма 2.1.1'!$F$35="",1,0)</f>
        <v>0</v>
      </c>
    </row>
    <row r="18" spans="1:1">
      <c r="A18" s="302">
        <f ca="1">IF('Форма 2.1.1'!$F$36="",1,0)</f>
        <v>0</v>
      </c>
    </row>
    <row r="19" spans="1:1">
      <c r="A19" s="302">
        <f ca="1">IF('Форма 2.1.1'!$F$38="",1,0)</f>
        <v>0</v>
      </c>
    </row>
    <row r="20" spans="1:1">
      <c r="A20" s="302">
        <f ca="1">IF('Форма 2.1.1'!$F$39="",1,0)</f>
        <v>0</v>
      </c>
    </row>
    <row r="21" spans="1:1">
      <c r="A21" s="302">
        <f ca="1">IF('Форма 2.1.1'!$F$40="",1,0)</f>
        <v>0</v>
      </c>
    </row>
    <row r="22" spans="1:1">
      <c r="A22" s="302">
        <f ca="1">IF('Форма 2.1.1'!$F$41="",1,0)</f>
        <v>0</v>
      </c>
    </row>
    <row r="23" spans="1:1">
      <c r="A23" s="302">
        <f ca="1">IF('Форма 2.1.2'!$G$11="",1,0)</f>
        <v>0</v>
      </c>
    </row>
    <row r="24" spans="1:1">
      <c r="A24" s="302">
        <f ca="1">IF('Форма 2.1.2'!$H$11="",1,0)</f>
        <v>0</v>
      </c>
    </row>
    <row r="25" spans="1:1">
      <c r="A25" s="302">
        <f ca="1">IF('Форма 2.1.2'!$I$11="",1,0)</f>
        <v>0</v>
      </c>
    </row>
    <row r="26" spans="1:1">
      <c r="A26" s="302">
        <f ca="1">IF('Форма 2.1.2'!$F$11="",1,0)</f>
        <v>0</v>
      </c>
    </row>
    <row r="27" spans="1:1">
      <c r="A27" s="302">
        <f ca="1">IF('Форма 1.0.2'!$E$12="",1,0)</f>
        <v>1</v>
      </c>
    </row>
    <row r="28" spans="1:1">
      <c r="A28" s="302">
        <f ca="1">IF('Форма 1.0.2'!$F$12="",1,0)</f>
        <v>1</v>
      </c>
    </row>
    <row r="29" spans="1:1">
      <c r="A29" s="302">
        <f ca="1">IF('Форма 1.0.2'!$G$12="",1,0)</f>
        <v>1</v>
      </c>
    </row>
    <row r="30" spans="1:1">
      <c r="A30" s="302">
        <f ca="1">IF('Форма 1.0.2'!$H$12="",1,0)</f>
        <v>1</v>
      </c>
    </row>
    <row r="31" spans="1:1">
      <c r="A31" s="302">
        <f ca="1">IF('Форма 1.0.2'!$I$12="",1,0)</f>
        <v>1</v>
      </c>
    </row>
    <row r="32" spans="1:1">
      <c r="A32" s="302">
        <f ca="1">IF('Форма 1.0.2'!$J$12="",1,0)</f>
        <v>1</v>
      </c>
    </row>
    <row r="33" spans="1:1">
      <c r="A33" s="302">
        <f ca="1">IF('Сведения об изменении'!$E$12="",1,0)</f>
        <v>1</v>
      </c>
    </row>
    <row r="34" spans="1:1">
      <c r="A34" s="302">
        <f ca="1">IF('Форма 2.1.3'!$J$11="",1,0)</f>
        <v>0</v>
      </c>
    </row>
    <row r="35" spans="1:1">
      <c r="A35" s="302">
        <f ca="1">IF('Форма 1.0.1'!$K$9="",1,0)</f>
        <v>0</v>
      </c>
    </row>
  </sheetData>
  <phoneticPr fontId="8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HTTP">
    <tabColor rgb="FFFFCC99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SH_et_union_hor">
    <tabColor indexed="47"/>
  </sheetPr>
  <dimension ref="A2:Y106"/>
  <sheetViews>
    <sheetView showGridLines="0" zoomScaleNormal="100" workbookViewId="0"/>
  </sheetViews>
  <sheetFormatPr defaultRowHeight="11.25"/>
  <cols>
    <col min="1" max="1" width="10.28515625" bestFit="1" customWidth="1"/>
    <col min="2" max="3" width="10" bestFit="1" customWidth="1"/>
    <col min="5" max="5" width="20" customWidth="1"/>
    <col min="6" max="6" width="4.85546875" customWidth="1"/>
    <col min="7" max="8" width="20.7109375" customWidth="1"/>
    <col min="9" max="9" width="47.85546875" customWidth="1"/>
    <col min="10" max="10" width="24.28515625" customWidth="1"/>
    <col min="12" max="12" width="44.7109375" customWidth="1"/>
    <col min="13" max="13" width="32.42578125" customWidth="1"/>
    <col min="15" max="15" width="29.42578125" customWidth="1"/>
    <col min="16" max="16" width="39.5703125" customWidth="1"/>
    <col min="17" max="17" width="3.7109375" customWidth="1"/>
  </cols>
  <sheetData>
    <row r="2" spans="1:22" s="36" customFormat="1">
      <c r="A2" s="36" t="s">
        <v>1675</v>
      </c>
    </row>
    <row r="4" spans="1:22" s="37" customFormat="1" ht="15.75">
      <c r="C4" s="488"/>
      <c r="D4" s="445">
        <v>1</v>
      </c>
      <c r="E4" s="446"/>
      <c r="F4" s="314"/>
      <c r="G4" s="315">
        <v>0</v>
      </c>
      <c r="H4" s="316"/>
      <c r="I4" s="317"/>
      <c r="J4" s="318"/>
      <c r="K4" s="319"/>
      <c r="L4" s="320"/>
      <c r="M4" s="208"/>
      <c r="N4" s="208"/>
      <c r="O4" s="208"/>
      <c r="P4" s="397"/>
      <c r="Q4" s="397"/>
      <c r="R4" s="398"/>
      <c r="S4" s="208"/>
      <c r="T4" s="208"/>
      <c r="U4" s="208"/>
      <c r="V4" s="208"/>
    </row>
    <row r="5" spans="1:22" s="37" customFormat="1" ht="15" customHeight="1">
      <c r="C5" s="488"/>
      <c r="D5" s="445"/>
      <c r="E5" s="446"/>
      <c r="F5" s="197"/>
      <c r="G5" s="198"/>
      <c r="H5" s="174" t="s">
        <v>1676</v>
      </c>
      <c r="I5" s="199"/>
      <c r="J5" s="199"/>
      <c r="K5" s="199"/>
      <c r="L5" s="322"/>
      <c r="M5" s="208"/>
      <c r="N5" s="208"/>
      <c r="O5" s="208"/>
      <c r="P5" s="208"/>
      <c r="Q5" s="208"/>
      <c r="R5" s="207"/>
      <c r="S5" s="208"/>
      <c r="T5" s="208"/>
      <c r="U5" s="208"/>
      <c r="V5" s="208"/>
    </row>
    <row r="7" spans="1:22" s="36" customFormat="1">
      <c r="A7" s="36" t="s">
        <v>1698</v>
      </c>
    </row>
    <row r="9" spans="1:22" s="37" customFormat="1" ht="14.25">
      <c r="C9" s="53"/>
      <c r="D9" s="217">
        <v>1</v>
      </c>
      <c r="E9" s="321"/>
      <c r="F9" s="196"/>
      <c r="G9" s="217">
        <v>0</v>
      </c>
      <c r="H9" s="324"/>
      <c r="I9" s="325"/>
      <c r="J9" s="310"/>
      <c r="K9" s="206"/>
      <c r="L9" s="1"/>
      <c r="M9" s="208"/>
      <c r="N9" s="208"/>
      <c r="O9" s="208"/>
      <c r="P9" s="397">
        <f>mergeValue(E9)</f>
        <v>0</v>
      </c>
      <c r="Q9" s="397">
        <f>H9</f>
        <v>0</v>
      </c>
      <c r="R9" s="398">
        <f>I9</f>
        <v>0</v>
      </c>
      <c r="S9" s="208" t="str">
        <f>Q9&amp;" ("&amp;R9&amp;")"</f>
        <v>0 (0)</v>
      </c>
      <c r="T9" s="208"/>
      <c r="U9" s="208"/>
      <c r="V9" s="208"/>
    </row>
    <row r="12" spans="1:22" s="36" customFormat="1">
      <c r="A12" s="36" t="s">
        <v>1632</v>
      </c>
    </row>
    <row r="14" spans="1:22" s="13" customFormat="1" ht="15" customHeight="1">
      <c r="C14" s="55"/>
      <c r="D14" s="141"/>
      <c r="E14" s="156"/>
    </row>
    <row r="17" spans="1:15" s="36" customFormat="1">
      <c r="A17" s="36" t="s">
        <v>1637</v>
      </c>
    </row>
    <row r="18" spans="1:15" s="52" customFormat="1"/>
    <row r="20" spans="1:15" s="363" customFormat="1" ht="22.5">
      <c r="A20" s="69" t="s">
        <v>1527</v>
      </c>
      <c r="B20" s="363" t="s">
        <v>21</v>
      </c>
      <c r="C20" s="364"/>
      <c r="D20" s="234" t="s">
        <v>1554</v>
      </c>
      <c r="E20" s="365"/>
      <c r="F20" s="235"/>
      <c r="G20" s="235"/>
      <c r="H20" s="235"/>
      <c r="I20" s="79"/>
      <c r="J20" s="236"/>
      <c r="K20" s="368"/>
      <c r="M20" s="366" t="str">
        <f ca="1">IF(ISERROR(INDEX(kind_of_nameforms,MATCH(E20,kind_of_forms,0),1)),"",INDEX(kind_of_nameforms,MATCH(E20,kind_of_forms,0),1))</f>
        <v/>
      </c>
      <c r="N20" s="367"/>
    </row>
    <row r="25" spans="1:15" s="36" customFormat="1">
      <c r="A25" s="36" t="s">
        <v>1699</v>
      </c>
      <c r="B25" s="36" t="s">
        <v>1700</v>
      </c>
      <c r="C25" s="36" t="s">
        <v>1701</v>
      </c>
    </row>
    <row r="27" spans="1:15" s="37" customFormat="1" ht="15" customHeight="1">
      <c r="C27" s="53"/>
      <c r="D27" s="445">
        <v>1</v>
      </c>
      <c r="E27" s="473"/>
      <c r="F27" s="78"/>
      <c r="G27" s="445"/>
      <c r="H27" s="471"/>
      <c r="I27" s="465"/>
      <c r="J27" s="466"/>
      <c r="K27" s="482"/>
      <c r="L27" s="75"/>
      <c r="M27" s="62"/>
      <c r="N27" s="87"/>
    </row>
    <row r="28" spans="1:15" s="37" customFormat="1" ht="15" customHeight="1">
      <c r="C28" s="53"/>
      <c r="D28" s="445"/>
      <c r="E28" s="473"/>
      <c r="F28" s="72"/>
      <c r="G28" s="445"/>
      <c r="H28" s="471"/>
      <c r="I28" s="465"/>
      <c r="J28" s="466"/>
      <c r="K28" s="483"/>
      <c r="L28" s="84"/>
      <c r="M28" s="477"/>
      <c r="N28" s="478"/>
    </row>
    <row r="29" spans="1:15" s="37" customFormat="1" ht="15" customHeight="1">
      <c r="C29" s="53"/>
      <c r="D29" s="445"/>
      <c r="E29" s="473"/>
      <c r="F29" s="76"/>
      <c r="G29" s="70"/>
      <c r="H29" s="2" t="s">
        <v>1676</v>
      </c>
      <c r="I29" s="73"/>
      <c r="J29" s="73"/>
      <c r="K29" s="73"/>
      <c r="L29" s="85"/>
      <c r="M29" s="85"/>
      <c r="N29" s="86"/>
      <c r="O29" s="88"/>
    </row>
    <row r="32" spans="1:15">
      <c r="A32" s="36" t="s">
        <v>1740</v>
      </c>
    </row>
    <row r="33" spans="1:16" s="37" customFormat="1" ht="15" customHeight="1">
      <c r="C33" s="53"/>
      <c r="D33" s="445">
        <v>1</v>
      </c>
      <c r="E33" s="468"/>
      <c r="F33" s="78"/>
      <c r="G33" s="445">
        <v>1</v>
      </c>
      <c r="H33" s="487"/>
      <c r="I33" s="467"/>
      <c r="J33" s="472"/>
      <c r="K33" s="75" t="s">
        <v>1554</v>
      </c>
      <c r="L33" s="77"/>
      <c r="M33" s="90"/>
    </row>
    <row r="34" spans="1:16" s="37" customFormat="1" ht="15" customHeight="1">
      <c r="C34" s="53"/>
      <c r="D34" s="445"/>
      <c r="E34" s="469"/>
      <c r="F34" s="72"/>
      <c r="G34" s="445"/>
      <c r="H34" s="487"/>
      <c r="I34" s="467"/>
      <c r="J34" s="472"/>
      <c r="K34" s="70"/>
      <c r="L34" s="485" t="s">
        <v>1743</v>
      </c>
      <c r="M34" s="486"/>
    </row>
    <row r="35" spans="1:16" s="37" customFormat="1" ht="15" customHeight="1">
      <c r="C35" s="53"/>
      <c r="D35" s="445"/>
      <c r="E35" s="470"/>
      <c r="F35" s="76"/>
      <c r="G35" s="70"/>
      <c r="H35" s="2" t="s">
        <v>1742</v>
      </c>
      <c r="I35" s="73"/>
      <c r="J35" s="73"/>
      <c r="K35" s="73"/>
      <c r="L35" s="73"/>
      <c r="M35" s="74"/>
    </row>
    <row r="37" spans="1:16" s="36" customFormat="1">
      <c r="A37" s="36" t="s">
        <v>1740</v>
      </c>
      <c r="B37" s="36" t="s">
        <v>1740</v>
      </c>
      <c r="C37" s="36" t="s">
        <v>1740</v>
      </c>
    </row>
    <row r="39" spans="1:16" s="37" customFormat="1" ht="23.25" customHeight="1">
      <c r="C39" s="53"/>
      <c r="D39" s="445">
        <v>1</v>
      </c>
      <c r="E39" s="468"/>
      <c r="F39" s="78"/>
      <c r="G39" s="445">
        <v>1</v>
      </c>
      <c r="H39" s="474"/>
      <c r="I39" s="467"/>
      <c r="J39" s="484"/>
      <c r="K39" s="132" t="str">
        <f>L39&amp;".1"</f>
        <v>1.1</v>
      </c>
      <c r="L39" s="479" t="s">
        <v>1554</v>
      </c>
      <c r="M39" s="130" t="s">
        <v>1741</v>
      </c>
      <c r="N39" s="146"/>
      <c r="O39" s="129"/>
    </row>
    <row r="40" spans="1:16" s="37" customFormat="1" ht="23.25" customHeight="1">
      <c r="C40" s="53"/>
      <c r="D40" s="445"/>
      <c r="E40" s="469"/>
      <c r="F40" s="78"/>
      <c r="G40" s="445"/>
      <c r="H40" s="475"/>
      <c r="I40" s="467"/>
      <c r="J40" s="484"/>
      <c r="K40" s="132" t="str">
        <f>L39&amp;".2"</f>
        <v>1.2</v>
      </c>
      <c r="L40" s="480"/>
      <c r="M40" s="125" t="s">
        <v>1798</v>
      </c>
      <c r="N40" s="147"/>
      <c r="O40" s="129"/>
      <c r="P40" s="54"/>
    </row>
    <row r="41" spans="1:16" s="37" customFormat="1" ht="23.25" customHeight="1">
      <c r="C41" s="53"/>
      <c r="D41" s="445"/>
      <c r="E41" s="469"/>
      <c r="F41" s="78"/>
      <c r="G41" s="445"/>
      <c r="H41" s="475"/>
      <c r="I41" s="467"/>
      <c r="J41" s="484"/>
      <c r="K41" s="132" t="str">
        <f>L39&amp;".3"</f>
        <v>1.3</v>
      </c>
      <c r="L41" s="480"/>
      <c r="M41" s="125" t="s">
        <v>1797</v>
      </c>
      <c r="N41" s="147"/>
      <c r="O41" s="129"/>
      <c r="P41" s="54"/>
    </row>
    <row r="42" spans="1:16" s="37" customFormat="1" ht="23.25" customHeight="1">
      <c r="C42" s="53"/>
      <c r="D42" s="445"/>
      <c r="E42" s="469"/>
      <c r="F42" s="78"/>
      <c r="G42" s="445"/>
      <c r="H42" s="475"/>
      <c r="I42" s="467"/>
      <c r="J42" s="484"/>
      <c r="K42" s="132" t="str">
        <f>L39&amp;".4"</f>
        <v>1.4</v>
      </c>
      <c r="L42" s="480"/>
      <c r="M42" s="125" t="s">
        <v>1791</v>
      </c>
      <c r="N42" s="148"/>
      <c r="O42" s="129"/>
      <c r="P42" s="54"/>
    </row>
    <row r="43" spans="1:16" s="37" customFormat="1" ht="23.25" customHeight="1">
      <c r="C43" s="53"/>
      <c r="D43" s="445"/>
      <c r="E43" s="469"/>
      <c r="F43" s="78"/>
      <c r="G43" s="445"/>
      <c r="H43" s="475"/>
      <c r="I43" s="467"/>
      <c r="J43" s="484"/>
      <c r="K43" s="132" t="str">
        <f>L39&amp;".5"</f>
        <v>1.5</v>
      </c>
      <c r="L43" s="480"/>
      <c r="M43" s="127" t="s">
        <v>1792</v>
      </c>
      <c r="N43" s="147"/>
      <c r="O43" s="129"/>
      <c r="P43" s="54"/>
    </row>
    <row r="44" spans="1:16" s="37" customFormat="1" ht="23.25" customHeight="1">
      <c r="C44" s="53"/>
      <c r="D44" s="445"/>
      <c r="E44" s="469"/>
      <c r="F44" s="78"/>
      <c r="G44" s="445"/>
      <c r="H44" s="475"/>
      <c r="I44" s="467"/>
      <c r="J44" s="484"/>
      <c r="K44" s="132" t="str">
        <f>L39&amp;".6"</f>
        <v>1.6</v>
      </c>
      <c r="L44" s="480"/>
      <c r="M44" s="128" t="s">
        <v>1793</v>
      </c>
      <c r="N44" s="149"/>
      <c r="O44" s="129"/>
      <c r="P44" s="54"/>
    </row>
    <row r="45" spans="1:16" s="37" customFormat="1" ht="23.25" customHeight="1">
      <c r="C45" s="53"/>
      <c r="D45" s="445"/>
      <c r="E45" s="469"/>
      <c r="F45" s="78"/>
      <c r="G45" s="445"/>
      <c r="H45" s="475"/>
      <c r="I45" s="467"/>
      <c r="J45" s="484"/>
      <c r="K45" s="132" t="str">
        <f>L39&amp;".7"</f>
        <v>1.7</v>
      </c>
      <c r="L45" s="480"/>
      <c r="M45" s="127" t="s">
        <v>1766</v>
      </c>
      <c r="N45" s="147"/>
      <c r="O45" s="129"/>
      <c r="P45" s="54"/>
    </row>
    <row r="46" spans="1:16" s="37" customFormat="1" ht="23.25" customHeight="1">
      <c r="C46" s="53"/>
      <c r="D46" s="445"/>
      <c r="E46" s="469"/>
      <c r="F46" s="78"/>
      <c r="G46" s="445"/>
      <c r="H46" s="475"/>
      <c r="I46" s="467"/>
      <c r="J46" s="484"/>
      <c r="K46" s="132" t="str">
        <f>L39&amp;".8"</f>
        <v>1.8</v>
      </c>
      <c r="L46" s="480"/>
      <c r="M46" s="125" t="s">
        <v>1794</v>
      </c>
      <c r="N46" s="148"/>
      <c r="O46" s="129"/>
      <c r="P46" s="54"/>
    </row>
    <row r="47" spans="1:16" s="37" customFormat="1" ht="23.25" customHeight="1">
      <c r="C47" s="53"/>
      <c r="D47" s="445"/>
      <c r="E47" s="469"/>
      <c r="F47" s="78"/>
      <c r="G47" s="445"/>
      <c r="H47" s="475"/>
      <c r="I47" s="467"/>
      <c r="J47" s="484"/>
      <c r="K47" s="132" t="str">
        <f>L39&amp;".9"</f>
        <v>1.9</v>
      </c>
      <c r="L47" s="480"/>
      <c r="M47" s="127" t="s">
        <v>1795</v>
      </c>
      <c r="N47" s="147"/>
      <c r="O47" s="129"/>
      <c r="P47" s="54"/>
    </row>
    <row r="48" spans="1:16" s="37" customFormat="1" ht="23.25" customHeight="1">
      <c r="C48" s="53"/>
      <c r="D48" s="445"/>
      <c r="E48" s="469"/>
      <c r="F48" s="78"/>
      <c r="G48" s="445"/>
      <c r="H48" s="475"/>
      <c r="I48" s="467"/>
      <c r="J48" s="484"/>
      <c r="K48" s="132" t="str">
        <f>L39&amp;".10"</f>
        <v>1.10</v>
      </c>
      <c r="L48" s="480"/>
      <c r="M48" s="125" t="s">
        <v>1767</v>
      </c>
      <c r="N48" s="148"/>
      <c r="O48" s="129"/>
      <c r="P48" s="54"/>
    </row>
    <row r="49" spans="1:25" s="37" customFormat="1" ht="23.25" customHeight="1">
      <c r="C49" s="53"/>
      <c r="D49" s="445"/>
      <c r="E49" s="469"/>
      <c r="F49" s="78"/>
      <c r="G49" s="445"/>
      <c r="H49" s="475"/>
      <c r="I49" s="467"/>
      <c r="J49" s="484"/>
      <c r="K49" s="132" t="str">
        <f>L39&amp;".11"</f>
        <v>1.11</v>
      </c>
      <c r="L49" s="480"/>
      <c r="M49" s="127" t="s">
        <v>1795</v>
      </c>
      <c r="N49" s="147"/>
      <c r="O49" s="129"/>
      <c r="P49" s="54"/>
    </row>
    <row r="50" spans="1:25" s="37" customFormat="1" ht="23.25" customHeight="1">
      <c r="C50" s="53"/>
      <c r="D50" s="445"/>
      <c r="E50" s="469"/>
      <c r="F50" s="78"/>
      <c r="G50" s="445"/>
      <c r="H50" s="475"/>
      <c r="I50" s="467"/>
      <c r="J50" s="484"/>
      <c r="K50" s="132" t="str">
        <f>L39&amp;".12"</f>
        <v>1.12</v>
      </c>
      <c r="L50" s="481"/>
      <c r="M50" s="125" t="s">
        <v>1796</v>
      </c>
      <c r="N50" s="148"/>
      <c r="O50" s="129"/>
      <c r="P50" s="54"/>
    </row>
    <row r="51" spans="1:25" s="37" customFormat="1" ht="15" customHeight="1">
      <c r="C51" s="53"/>
      <c r="D51" s="445"/>
      <c r="E51" s="469"/>
      <c r="F51" s="72"/>
      <c r="G51" s="445"/>
      <c r="H51" s="476"/>
      <c r="I51" s="467"/>
      <c r="J51" s="472"/>
      <c r="K51" s="126"/>
      <c r="L51" s="131"/>
      <c r="M51" s="485" t="s">
        <v>1799</v>
      </c>
      <c r="N51" s="485"/>
      <c r="O51" s="486"/>
    </row>
    <row r="52" spans="1:25" s="37" customFormat="1" ht="15" customHeight="1">
      <c r="C52" s="53"/>
      <c r="D52" s="445"/>
      <c r="E52" s="470"/>
      <c r="F52" s="76"/>
      <c r="G52" s="70"/>
      <c r="H52" s="2" t="s">
        <v>1742</v>
      </c>
      <c r="I52" s="73"/>
      <c r="J52" s="73"/>
      <c r="K52" s="73"/>
      <c r="L52" s="73"/>
      <c r="M52" s="73"/>
      <c r="N52" s="73"/>
      <c r="O52" s="74"/>
    </row>
    <row r="54" spans="1:25" s="36" customFormat="1">
      <c r="A54" s="36" t="s">
        <v>1862</v>
      </c>
    </row>
    <row r="56" spans="1:25" s="13" customFormat="1" ht="15" customHeight="1">
      <c r="C56" s="55"/>
      <c r="D56" s="141"/>
      <c r="E56" s="142"/>
    </row>
    <row r="58" spans="1:25" s="36" customFormat="1">
      <c r="A58" s="36" t="s">
        <v>1740</v>
      </c>
      <c r="B58" s="36" t="s">
        <v>1740</v>
      </c>
      <c r="C58" s="36" t="s">
        <v>1740</v>
      </c>
    </row>
    <row r="60" spans="1:25" s="37" customFormat="1" ht="14.25">
      <c r="C60" s="53"/>
      <c r="D60" s="445">
        <v>1</v>
      </c>
      <c r="E60" s="474"/>
      <c r="F60" s="490"/>
      <c r="G60" s="489">
        <v>1</v>
      </c>
      <c r="H60" s="474"/>
      <c r="I60" s="467"/>
      <c r="J60" s="484"/>
      <c r="K60" s="132"/>
      <c r="L60" s="75" t="s">
        <v>1554</v>
      </c>
      <c r="M60" s="151"/>
      <c r="N60" s="143"/>
      <c r="O60" s="143"/>
      <c r="P60" s="144"/>
      <c r="Q60" s="145"/>
      <c r="R60" s="134"/>
      <c r="S60" s="145"/>
      <c r="T60" s="144"/>
      <c r="U60" s="145"/>
      <c r="V60" s="144"/>
      <c r="W60" s="145"/>
      <c r="X60" s="144"/>
      <c r="Y60" s="129"/>
    </row>
    <row r="61" spans="1:25" s="37" customFormat="1" ht="15" customHeight="1">
      <c r="C61" s="53"/>
      <c r="D61" s="445"/>
      <c r="E61" s="475"/>
      <c r="F61" s="491"/>
      <c r="G61" s="489"/>
      <c r="H61" s="476"/>
      <c r="I61" s="467"/>
      <c r="J61" s="472"/>
      <c r="K61" s="126"/>
      <c r="L61" s="131"/>
      <c r="M61" s="485" t="s">
        <v>1799</v>
      </c>
      <c r="N61" s="485"/>
      <c r="O61" s="485"/>
      <c r="P61" s="485"/>
      <c r="Q61" s="485"/>
      <c r="R61" s="485"/>
      <c r="S61" s="485"/>
      <c r="T61" s="485"/>
      <c r="U61" s="485"/>
      <c r="V61" s="485"/>
      <c r="W61" s="485"/>
      <c r="X61" s="485"/>
      <c r="Y61" s="486"/>
    </row>
    <row r="62" spans="1:25" s="37" customFormat="1" ht="15" customHeight="1">
      <c r="C62" s="53"/>
      <c r="D62" s="445"/>
      <c r="E62" s="476"/>
      <c r="F62" s="153"/>
      <c r="G62" s="152"/>
      <c r="H62" s="2" t="s">
        <v>1742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4"/>
    </row>
    <row r="65" spans="1:21" s="37" customFormat="1" ht="14.25">
      <c r="C65" s="53"/>
      <c r="D65" s="75" t="s">
        <v>1554</v>
      </c>
      <c r="E65" s="411"/>
      <c r="F65" s="404"/>
      <c r="G65" s="148"/>
      <c r="H65" s="148"/>
      <c r="I65" s="148"/>
      <c r="J65" s="165"/>
      <c r="L65" s="208"/>
      <c r="M65" s="208"/>
      <c r="N65" s="208"/>
      <c r="O65" s="208"/>
      <c r="P65" s="208"/>
      <c r="Q65" s="208"/>
      <c r="R65" s="396" t="str">
        <f ca="1">IF(E65="","n",IF(ISERROR(MATCH(E65,List05_CS_Copy,0)),"n","y"))</f>
        <v>n</v>
      </c>
      <c r="S65" s="396" t="str">
        <f ca="1">IF(F65="","n",IF(ISERROR(MATCH(F65,List05_VD_Copy,0)),"n","y"))</f>
        <v>n</v>
      </c>
      <c r="T65" s="208"/>
      <c r="U65" s="208"/>
    </row>
    <row r="68" spans="1:21" s="36" customFormat="1">
      <c r="A68" s="36" t="s">
        <v>9</v>
      </c>
    </row>
    <row r="70" spans="1:21" s="94" customFormat="1" ht="22.5">
      <c r="A70" s="183"/>
      <c r="B70" s="96"/>
      <c r="C70" s="297"/>
      <c r="D70" s="136"/>
      <c r="E70" s="384"/>
      <c r="F70" s="407"/>
      <c r="G70" s="360"/>
      <c r="H70" s="179"/>
    </row>
    <row r="72" spans="1:21" s="36" customFormat="1">
      <c r="A72" s="36" t="s">
        <v>1699</v>
      </c>
    </row>
    <row r="74" spans="1:21" s="94" customFormat="1" ht="22.5">
      <c r="A74" s="96"/>
      <c r="B74" s="96"/>
      <c r="C74" s="96"/>
      <c r="D74" s="136"/>
      <c r="E74" s="135"/>
      <c r="F74" s="408"/>
      <c r="G74" s="360"/>
      <c r="H74" s="179"/>
    </row>
    <row r="77" spans="1:21" s="36" customFormat="1">
      <c r="A77" s="36" t="s">
        <v>127</v>
      </c>
    </row>
    <row r="79" spans="1:21" s="13" customFormat="1" ht="15" customHeight="1">
      <c r="C79" s="140"/>
      <c r="D79" s="141">
        <v>1</v>
      </c>
      <c r="E79" s="142"/>
    </row>
    <row r="83" spans="1:23" s="36" customFormat="1" ht="17.100000000000001" customHeight="1">
      <c r="A83" s="36" t="s">
        <v>129</v>
      </c>
    </row>
    <row r="84" spans="1:23" ht="17.100000000000001" customHeight="1"/>
    <row r="85" spans="1:23" s="342" customFormat="1" ht="90">
      <c r="A85" s="449">
        <v>1</v>
      </c>
      <c r="B85" s="341"/>
      <c r="C85" s="341"/>
      <c r="D85" s="341"/>
      <c r="E85" s="449"/>
      <c r="F85" s="341"/>
      <c r="G85" s="341"/>
      <c r="I85" s="217" t="str">
        <f>"2."&amp;mergeValue(A85)</f>
        <v>2.1</v>
      </c>
      <c r="J85" s="218" t="s">
        <v>98</v>
      </c>
      <c r="K85" s="202" t="str">
        <f ca="1">IF(first_sys="","наименование отсутствует",first_sys)</f>
        <v>сети,скважины</v>
      </c>
      <c r="L85" s="352" t="s">
        <v>193</v>
      </c>
      <c r="M85" s="343"/>
      <c r="N85" s="210" t="str">
        <f>IF(K85="","",K85)</f>
        <v>сети,скважины</v>
      </c>
      <c r="O85" s="210"/>
      <c r="P85" s="210"/>
      <c r="Q85" s="210"/>
      <c r="R85" s="399"/>
      <c r="S85" s="210" t="s">
        <v>151</v>
      </c>
      <c r="T85" s="341"/>
      <c r="U85" s="341"/>
      <c r="V85" s="341"/>
      <c r="W85" s="341"/>
    </row>
    <row r="86" spans="1:23" s="342" customFormat="1" ht="33.75">
      <c r="A86" s="449"/>
      <c r="B86" s="341"/>
      <c r="C86" s="341"/>
      <c r="D86" s="341"/>
      <c r="E86" s="449"/>
      <c r="F86" s="341"/>
      <c r="G86" s="341"/>
      <c r="I86" s="217" t="str">
        <f>"3."&amp;mergeValue(A86)</f>
        <v>3.1</v>
      </c>
      <c r="J86" s="218" t="s">
        <v>99</v>
      </c>
      <c r="K86" s="365"/>
      <c r="L86" s="352" t="s">
        <v>134</v>
      </c>
      <c r="M86" s="343"/>
      <c r="N86" s="210"/>
      <c r="O86" s="210" t="str">
        <f>IF(K86="","",K86)</f>
        <v/>
      </c>
      <c r="P86" s="210"/>
      <c r="Q86" s="210"/>
      <c r="R86" s="399"/>
      <c r="S86" s="210" t="s">
        <v>152</v>
      </c>
      <c r="T86" s="341"/>
      <c r="U86" s="341"/>
      <c r="V86" s="341"/>
      <c r="W86" s="341"/>
    </row>
    <row r="87" spans="1:23" s="342" customFormat="1" ht="33.75">
      <c r="A87" s="449"/>
      <c r="B87" s="449">
        <v>1</v>
      </c>
      <c r="C87" s="341"/>
      <c r="D87" s="341"/>
      <c r="E87" s="449"/>
      <c r="F87" s="449"/>
      <c r="G87" s="341"/>
      <c r="I87" s="217" t="str">
        <f>"4."&amp;mergeValue(A87)</f>
        <v>4.1</v>
      </c>
      <c r="J87" s="218" t="s">
        <v>100</v>
      </c>
      <c r="K87" s="82" t="s">
        <v>33</v>
      </c>
      <c r="L87" s="219"/>
      <c r="M87" s="343"/>
      <c r="N87" s="210"/>
      <c r="O87" s="210"/>
      <c r="P87" s="210"/>
      <c r="Q87" s="210"/>
      <c r="R87" s="399"/>
      <c r="S87" s="210"/>
      <c r="T87" s="341"/>
      <c r="U87" s="341"/>
      <c r="V87" s="341"/>
      <c r="W87" s="341"/>
    </row>
    <row r="88" spans="1:23" s="342" customFormat="1" ht="33.75">
      <c r="A88" s="449"/>
      <c r="B88" s="449"/>
      <c r="C88" s="351"/>
      <c r="D88" s="351"/>
      <c r="E88" s="449"/>
      <c r="F88" s="449"/>
      <c r="G88" s="351"/>
      <c r="I88" s="217" t="str">
        <f>"4."&amp;mergeValue(A88) &amp;"."&amp;mergeValue(B87)</f>
        <v>4.1.1</v>
      </c>
      <c r="J88" s="405" t="s">
        <v>179</v>
      </c>
      <c r="K88" s="202" t="str">
        <f ca="1">IF(region_name="","",region_name)</f>
        <v>Волгоградская область</v>
      </c>
      <c r="L88" s="219" t="s">
        <v>31</v>
      </c>
      <c r="M88" s="343"/>
      <c r="N88" s="210"/>
      <c r="O88" s="210"/>
      <c r="P88" s="210"/>
      <c r="Q88" s="210"/>
      <c r="R88" s="399"/>
      <c r="S88" s="210"/>
      <c r="T88" s="341"/>
      <c r="U88" s="341"/>
      <c r="V88" s="341"/>
      <c r="W88" s="341"/>
    </row>
    <row r="89" spans="1:23" s="342" customFormat="1" ht="45">
      <c r="A89" s="449"/>
      <c r="B89" s="449"/>
      <c r="C89" s="449">
        <v>1</v>
      </c>
      <c r="D89" s="351"/>
      <c r="E89" s="449"/>
      <c r="F89" s="449"/>
      <c r="G89" s="449"/>
      <c r="I89" s="217" t="str">
        <f>"4."&amp;mergeValue(A89) &amp;"."&amp;mergeValue(B89)&amp;"."&amp;mergeValue(C89)</f>
        <v>4.1.1.1</v>
      </c>
      <c r="J89" s="221" t="s">
        <v>101</v>
      </c>
      <c r="K89" s="202"/>
      <c r="L89" s="352" t="s">
        <v>102</v>
      </c>
      <c r="M89" s="343"/>
      <c r="N89" s="210"/>
      <c r="O89" s="210"/>
      <c r="P89" s="210" t="str">
        <f>IF(K89="","",K89)</f>
        <v/>
      </c>
      <c r="Q89" s="210"/>
      <c r="R89" s="399"/>
      <c r="S89" s="210" t="s">
        <v>153</v>
      </c>
      <c r="T89" s="341"/>
      <c r="U89" s="341"/>
      <c r="V89" s="341"/>
      <c r="W89" s="341"/>
    </row>
    <row r="90" spans="1:23" s="342" customFormat="1" ht="22.5">
      <c r="A90" s="449"/>
      <c r="B90" s="449"/>
      <c r="C90" s="449"/>
      <c r="D90" s="351">
        <v>1</v>
      </c>
      <c r="E90" s="449"/>
      <c r="F90" s="449"/>
      <c r="G90" s="449"/>
      <c r="I90" s="217" t="str">
        <f>"4."&amp;mergeValue(A90) &amp;"."&amp;mergeValue(B90)&amp;"."&amp;mergeValue(C90)&amp;"."&amp;mergeValue(D90)</f>
        <v>4.1.1.1.1</v>
      </c>
      <c r="J90" s="222" t="s">
        <v>103</v>
      </c>
      <c r="K90" s="202"/>
      <c r="L90" s="450" t="s">
        <v>194</v>
      </c>
      <c r="M90" s="343"/>
      <c r="N90" s="210"/>
      <c r="O90" s="210"/>
      <c r="P90" s="210"/>
      <c r="Q90" s="210" t="str">
        <f>IF(K90="","",K90)</f>
        <v/>
      </c>
      <c r="R90" s="399"/>
      <c r="S90" s="210" t="s">
        <v>154</v>
      </c>
      <c r="T90" s="341"/>
      <c r="U90" s="341"/>
      <c r="V90" s="341"/>
      <c r="W90" s="341"/>
    </row>
    <row r="91" spans="1:23" s="342" customFormat="1" ht="18.75">
      <c r="A91" s="449"/>
      <c r="B91" s="449"/>
      <c r="C91" s="449"/>
      <c r="D91" s="351"/>
      <c r="E91" s="449"/>
      <c r="F91" s="449"/>
      <c r="G91" s="449"/>
      <c r="I91" s="344"/>
      <c r="J91" s="386" t="s">
        <v>1676</v>
      </c>
      <c r="K91" s="345"/>
      <c r="L91" s="451"/>
      <c r="M91" s="343"/>
      <c r="N91" s="210"/>
      <c r="O91" s="210"/>
      <c r="P91" s="210"/>
      <c r="Q91" s="210"/>
      <c r="R91" s="399"/>
      <c r="S91" s="210"/>
      <c r="T91" s="341"/>
      <c r="U91" s="341"/>
      <c r="V91" s="341"/>
      <c r="W91" s="341"/>
    </row>
    <row r="92" spans="1:23" s="342" customFormat="1" ht="18.75">
      <c r="A92" s="449"/>
      <c r="B92" s="449"/>
      <c r="C92" s="351"/>
      <c r="D92" s="351"/>
      <c r="E92" s="449"/>
      <c r="F92" s="449"/>
      <c r="G92" s="351"/>
      <c r="I92" s="223"/>
      <c r="J92" s="387" t="s">
        <v>1679</v>
      </c>
      <c r="K92" s="224"/>
      <c r="L92" s="225"/>
      <c r="M92" s="343"/>
      <c r="N92" s="210"/>
      <c r="O92" s="210"/>
      <c r="P92" s="210"/>
      <c r="Q92" s="210"/>
      <c r="R92" s="399"/>
      <c r="S92" s="210"/>
      <c r="T92" s="341"/>
      <c r="U92" s="341"/>
      <c r="V92" s="341"/>
      <c r="W92" s="341"/>
    </row>
    <row r="93" spans="1:23" s="342" customFormat="1" ht="18.75">
      <c r="A93" s="449"/>
      <c r="B93" s="341"/>
      <c r="C93" s="341"/>
      <c r="D93" s="341"/>
      <c r="E93" s="449"/>
      <c r="F93" s="341"/>
      <c r="G93" s="341"/>
      <c r="I93" s="223"/>
      <c r="J93" s="346" t="s">
        <v>104</v>
      </c>
      <c r="K93" s="224"/>
      <c r="L93" s="225"/>
      <c r="M93" s="343"/>
      <c r="N93" s="210"/>
      <c r="O93" s="210"/>
      <c r="P93" s="210"/>
      <c r="Q93" s="210"/>
      <c r="R93" s="399"/>
      <c r="S93" s="210"/>
      <c r="T93" s="341"/>
      <c r="U93" s="341"/>
      <c r="V93" s="341"/>
      <c r="W93" s="341"/>
    </row>
    <row r="94" spans="1:23" s="342" customFormat="1" ht="18.75">
      <c r="A94" s="341"/>
      <c r="B94" s="341"/>
      <c r="C94" s="341"/>
      <c r="D94" s="341"/>
      <c r="E94" s="341"/>
      <c r="F94" s="341"/>
      <c r="G94" s="341"/>
      <c r="I94" s="223"/>
      <c r="J94" s="182" t="s">
        <v>117</v>
      </c>
      <c r="K94" s="224"/>
      <c r="L94" s="225"/>
      <c r="M94" s="343"/>
      <c r="N94" s="210"/>
      <c r="O94" s="210"/>
      <c r="P94" s="210"/>
      <c r="Q94" s="210"/>
      <c r="R94" s="399"/>
      <c r="S94" s="210"/>
      <c r="T94" s="341"/>
      <c r="U94" s="341"/>
      <c r="V94" s="341"/>
      <c r="W94" s="341"/>
    </row>
    <row r="98" spans="1:3" s="36" customFormat="1" ht="17.100000000000001" customHeight="1">
      <c r="A98" s="36" t="s">
        <v>148</v>
      </c>
    </row>
    <row r="100" spans="1:3">
      <c r="C100" s="365"/>
    </row>
    <row r="101" spans="1:3" ht="45">
      <c r="C101" s="202" t="str">
        <f ca="1">IF(ISERROR(INDEX(List02_VDCol,MATCH(C100,List02_CSCol,0))),"наименование отсутствует",INDEX(List02_VDCol,MATCH(C100,List02_CSCol,0)))</f>
        <v>наименование отсутствует</v>
      </c>
    </row>
    <row r="103" spans="1:3" s="36" customFormat="1" ht="17.100000000000001" customHeight="1">
      <c r="A103" s="36" t="s">
        <v>149</v>
      </c>
    </row>
    <row r="105" spans="1:3" ht="22.5">
      <c r="C105" s="202" t="str">
        <f ca="1">IF(first_sys="","наименование отсутствует",first_sys)</f>
        <v>сети,скважины</v>
      </c>
    </row>
    <row r="106" spans="1:3">
      <c r="C106" s="365"/>
    </row>
  </sheetData>
  <dataConsolidate/>
  <mergeCells count="41">
    <mergeCell ref="C4:C5"/>
    <mergeCell ref="I60:I61"/>
    <mergeCell ref="G33:G34"/>
    <mergeCell ref="J60:J61"/>
    <mergeCell ref="G60:G61"/>
    <mergeCell ref="M51:O51"/>
    <mergeCell ref="M61:Y61"/>
    <mergeCell ref="F60:F6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E4:E5"/>
    <mergeCell ref="D4:D5"/>
    <mergeCell ref="D27:D29"/>
    <mergeCell ref="E27:E29"/>
    <mergeCell ref="D60:D62"/>
    <mergeCell ref="D39:D52"/>
    <mergeCell ref="D33:D35"/>
    <mergeCell ref="E60:E62"/>
    <mergeCell ref="H27:H28"/>
    <mergeCell ref="E33:E35"/>
    <mergeCell ref="J33:J34"/>
    <mergeCell ref="G39:G51"/>
    <mergeCell ref="A85:A93"/>
    <mergeCell ref="C89:C91"/>
    <mergeCell ref="L90:L91"/>
    <mergeCell ref="E85:E93"/>
    <mergeCell ref="F87:F92"/>
    <mergeCell ref="G89:G91"/>
    <mergeCell ref="B87:B92"/>
    <mergeCell ref="I27:I28"/>
    <mergeCell ref="J27:J28"/>
    <mergeCell ref="I33:I34"/>
    <mergeCell ref="E39:E52"/>
    <mergeCell ref="G27:G28"/>
  </mergeCells>
  <phoneticPr fontId="8" type="noConversion"/>
  <dataValidations count="17">
    <dataValidation type="decimal" allowBlank="1" showErrorMessage="1" errorTitle="Ошибка" error="Допускается ввод только действительных чисел!" sqref="N27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65 L33:M33 M39:N39 O39:O50 E56 Y60 M60 K27:K28 F74 E79 L92:L94 E70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G65:I65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/>
    <dataValidation allowBlank="1" showInputMessage="1" showErrorMessage="1" prompt="Изменение значения по двойному щелчоку левой кнопки мыши" sqref="J27:J28 J9"/>
    <dataValidation type="list" allowBlank="1" showInputMessage="1" showErrorMessage="1" errorTitle="Ошибка" error="Выберите значение из списка" prompt="Выберите значение из списка" sqref="E39 E33:E35 E60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/>
    <dataValidation type="list" allowBlank="1" showInputMessage="1" showErrorMessage="1" errorTitle="Ошибка" error="Выберите значение из списка" prompt="Выберите значение из списка" sqref="C106 K86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>
      <formula1>kind_of_CS_on_sheet_filter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TSH_REESTR_MO">
    <tabColor indexed="47"/>
  </sheetPr>
  <dimension ref="A1:D476"/>
  <sheetViews>
    <sheetView showGridLines="0" zoomScaleNormal="100" workbookViewId="0"/>
  </sheetViews>
  <sheetFormatPr defaultRowHeight="11.25"/>
  <sheetData>
    <row r="1" spans="1:4">
      <c r="A1" t="s">
        <v>2218</v>
      </c>
      <c r="B1" t="s">
        <v>1677</v>
      </c>
      <c r="C1" t="s">
        <v>1678</v>
      </c>
      <c r="D1" t="s">
        <v>3133</v>
      </c>
    </row>
    <row r="2" spans="1:4">
      <c r="A2">
        <v>1</v>
      </c>
      <c r="B2" t="s">
        <v>2220</v>
      </c>
      <c r="C2" t="s">
        <v>2220</v>
      </c>
      <c r="D2" t="s">
        <v>2221</v>
      </c>
    </row>
    <row r="3" spans="1:4">
      <c r="A3">
        <v>2</v>
      </c>
      <c r="B3" t="s">
        <v>2220</v>
      </c>
      <c r="C3" t="s">
        <v>2222</v>
      </c>
      <c r="D3" t="s">
        <v>2223</v>
      </c>
    </row>
    <row r="4" spans="1:4">
      <c r="A4">
        <v>3</v>
      </c>
      <c r="B4" t="s">
        <v>2220</v>
      </c>
      <c r="C4" t="s">
        <v>2224</v>
      </c>
      <c r="D4" t="s">
        <v>2225</v>
      </c>
    </row>
    <row r="5" spans="1:4">
      <c r="A5">
        <v>4</v>
      </c>
      <c r="B5" t="s">
        <v>2220</v>
      </c>
      <c r="C5" t="s">
        <v>2226</v>
      </c>
      <c r="D5" t="s">
        <v>2227</v>
      </c>
    </row>
    <row r="6" spans="1:4">
      <c r="A6">
        <v>5</v>
      </c>
      <c r="B6" t="s">
        <v>2220</v>
      </c>
      <c r="C6" t="s">
        <v>2228</v>
      </c>
      <c r="D6" t="s">
        <v>2229</v>
      </c>
    </row>
    <row r="7" spans="1:4">
      <c r="A7">
        <v>6</v>
      </c>
      <c r="B7" t="s">
        <v>2220</v>
      </c>
      <c r="C7" t="s">
        <v>2230</v>
      </c>
      <c r="D7" t="s">
        <v>2231</v>
      </c>
    </row>
    <row r="8" spans="1:4">
      <c r="A8">
        <v>7</v>
      </c>
      <c r="B8" t="s">
        <v>2220</v>
      </c>
      <c r="C8" t="s">
        <v>2232</v>
      </c>
      <c r="D8" t="s">
        <v>2233</v>
      </c>
    </row>
    <row r="9" spans="1:4">
      <c r="A9">
        <v>8</v>
      </c>
      <c r="B9" t="s">
        <v>2220</v>
      </c>
      <c r="C9" t="s">
        <v>2234</v>
      </c>
      <c r="D9" t="s">
        <v>2235</v>
      </c>
    </row>
    <row r="10" spans="1:4">
      <c r="A10">
        <v>9</v>
      </c>
      <c r="B10" t="s">
        <v>2220</v>
      </c>
      <c r="C10" t="s">
        <v>2236</v>
      </c>
      <c r="D10" t="s">
        <v>2237</v>
      </c>
    </row>
    <row r="11" spans="1:4">
      <c r="A11">
        <v>10</v>
      </c>
      <c r="B11" t="s">
        <v>2220</v>
      </c>
      <c r="C11" t="s">
        <v>2238</v>
      </c>
      <c r="D11" t="s">
        <v>2239</v>
      </c>
    </row>
    <row r="12" spans="1:4">
      <c r="A12">
        <v>11</v>
      </c>
      <c r="B12" t="s">
        <v>2220</v>
      </c>
      <c r="C12" t="s">
        <v>2240</v>
      </c>
      <c r="D12" t="s">
        <v>2241</v>
      </c>
    </row>
    <row r="13" spans="1:4">
      <c r="A13">
        <v>12</v>
      </c>
      <c r="B13" t="s">
        <v>2220</v>
      </c>
      <c r="C13" t="s">
        <v>2242</v>
      </c>
      <c r="D13" t="s">
        <v>2243</v>
      </c>
    </row>
    <row r="14" spans="1:4">
      <c r="A14">
        <v>13</v>
      </c>
      <c r="B14" t="s">
        <v>2220</v>
      </c>
      <c r="C14" t="s">
        <v>2244</v>
      </c>
      <c r="D14" t="s">
        <v>2245</v>
      </c>
    </row>
    <row r="15" spans="1:4">
      <c r="A15">
        <v>14</v>
      </c>
      <c r="B15" t="s">
        <v>2220</v>
      </c>
      <c r="C15" t="s">
        <v>2246</v>
      </c>
      <c r="D15" t="s">
        <v>2247</v>
      </c>
    </row>
    <row r="16" spans="1:4">
      <c r="A16">
        <v>15</v>
      </c>
      <c r="B16" t="s">
        <v>2220</v>
      </c>
      <c r="C16" t="s">
        <v>2248</v>
      </c>
      <c r="D16" t="s">
        <v>2249</v>
      </c>
    </row>
    <row r="17" spans="1:4">
      <c r="A17">
        <v>16</v>
      </c>
      <c r="B17" t="s">
        <v>2220</v>
      </c>
      <c r="C17" t="s">
        <v>2250</v>
      </c>
      <c r="D17" t="s">
        <v>2251</v>
      </c>
    </row>
    <row r="18" spans="1:4">
      <c r="A18">
        <v>17</v>
      </c>
      <c r="B18" t="s">
        <v>2252</v>
      </c>
      <c r="C18" t="s">
        <v>2254</v>
      </c>
      <c r="D18" t="s">
        <v>2255</v>
      </c>
    </row>
    <row r="19" spans="1:4">
      <c r="A19">
        <v>18</v>
      </c>
      <c r="B19" t="s">
        <v>2252</v>
      </c>
      <c r="C19" t="s">
        <v>2252</v>
      </c>
      <c r="D19" t="s">
        <v>2253</v>
      </c>
    </row>
    <row r="20" spans="1:4">
      <c r="A20">
        <v>19</v>
      </c>
      <c r="B20" t="s">
        <v>2252</v>
      </c>
      <c r="C20" t="s">
        <v>2256</v>
      </c>
      <c r="D20" t="s">
        <v>2257</v>
      </c>
    </row>
    <row r="21" spans="1:4">
      <c r="A21">
        <v>20</v>
      </c>
      <c r="B21" t="s">
        <v>2252</v>
      </c>
      <c r="C21" t="s">
        <v>2258</v>
      </c>
      <c r="D21" t="s">
        <v>2259</v>
      </c>
    </row>
    <row r="22" spans="1:4">
      <c r="A22">
        <v>21</v>
      </c>
      <c r="B22" t="s">
        <v>2252</v>
      </c>
      <c r="C22" t="s">
        <v>2260</v>
      </c>
      <c r="D22" t="s">
        <v>2261</v>
      </c>
    </row>
    <row r="23" spans="1:4">
      <c r="A23">
        <v>22</v>
      </c>
      <c r="B23" t="s">
        <v>2252</v>
      </c>
      <c r="C23" t="s">
        <v>2262</v>
      </c>
      <c r="D23" t="s">
        <v>2263</v>
      </c>
    </row>
    <row r="24" spans="1:4">
      <c r="A24">
        <v>23</v>
      </c>
      <c r="B24" t="s">
        <v>2252</v>
      </c>
      <c r="C24" t="s">
        <v>2264</v>
      </c>
      <c r="D24" t="s">
        <v>2265</v>
      </c>
    </row>
    <row r="25" spans="1:4">
      <c r="A25">
        <v>24</v>
      </c>
      <c r="B25" t="s">
        <v>2252</v>
      </c>
      <c r="C25" t="s">
        <v>2266</v>
      </c>
      <c r="D25" t="s">
        <v>2267</v>
      </c>
    </row>
    <row r="26" spans="1:4">
      <c r="A26">
        <v>25</v>
      </c>
      <c r="B26" t="s">
        <v>2252</v>
      </c>
      <c r="C26" t="s">
        <v>2268</v>
      </c>
      <c r="D26" t="s">
        <v>2269</v>
      </c>
    </row>
    <row r="27" spans="1:4">
      <c r="A27">
        <v>26</v>
      </c>
      <c r="B27" t="s">
        <v>2252</v>
      </c>
      <c r="C27" t="s">
        <v>2270</v>
      </c>
      <c r="D27" t="s">
        <v>2271</v>
      </c>
    </row>
    <row r="28" spans="1:4">
      <c r="A28">
        <v>27</v>
      </c>
      <c r="B28" t="s">
        <v>2252</v>
      </c>
      <c r="C28" t="s">
        <v>2272</v>
      </c>
      <c r="D28" t="s">
        <v>2273</v>
      </c>
    </row>
    <row r="29" spans="1:4">
      <c r="A29">
        <v>28</v>
      </c>
      <c r="B29" t="s">
        <v>2252</v>
      </c>
      <c r="C29" t="s">
        <v>2274</v>
      </c>
      <c r="D29" t="s">
        <v>2275</v>
      </c>
    </row>
    <row r="30" spans="1:4">
      <c r="A30">
        <v>29</v>
      </c>
      <c r="B30" t="s">
        <v>2252</v>
      </c>
      <c r="C30" t="s">
        <v>2276</v>
      </c>
      <c r="D30" t="s">
        <v>2277</v>
      </c>
    </row>
    <row r="31" spans="1:4">
      <c r="A31">
        <v>30</v>
      </c>
      <c r="B31" t="s">
        <v>2252</v>
      </c>
      <c r="C31" t="s">
        <v>2278</v>
      </c>
      <c r="D31" t="s">
        <v>2279</v>
      </c>
    </row>
    <row r="32" spans="1:4">
      <c r="A32">
        <v>31</v>
      </c>
      <c r="B32" t="s">
        <v>2252</v>
      </c>
      <c r="C32" t="s">
        <v>2280</v>
      </c>
      <c r="D32" t="s">
        <v>2281</v>
      </c>
    </row>
    <row r="33" spans="1:4">
      <c r="A33">
        <v>32</v>
      </c>
      <c r="B33" t="s">
        <v>2282</v>
      </c>
      <c r="C33" t="s">
        <v>2284</v>
      </c>
      <c r="D33" t="s">
        <v>2285</v>
      </c>
    </row>
    <row r="34" spans="1:4">
      <c r="A34">
        <v>33</v>
      </c>
      <c r="B34" t="s">
        <v>2282</v>
      </c>
      <c r="C34" t="s">
        <v>2282</v>
      </c>
      <c r="D34" t="s">
        <v>2283</v>
      </c>
    </row>
    <row r="35" spans="1:4">
      <c r="A35">
        <v>34</v>
      </c>
      <c r="B35" t="s">
        <v>2282</v>
      </c>
      <c r="C35" t="s">
        <v>2286</v>
      </c>
      <c r="D35" t="s">
        <v>2287</v>
      </c>
    </row>
    <row r="36" spans="1:4">
      <c r="A36">
        <v>35</v>
      </c>
      <c r="B36" t="s">
        <v>2282</v>
      </c>
      <c r="C36" t="s">
        <v>2288</v>
      </c>
      <c r="D36" t="s">
        <v>2289</v>
      </c>
    </row>
    <row r="37" spans="1:4">
      <c r="A37">
        <v>36</v>
      </c>
      <c r="B37" t="s">
        <v>2282</v>
      </c>
      <c r="C37" t="s">
        <v>2290</v>
      </c>
      <c r="D37" t="s">
        <v>2291</v>
      </c>
    </row>
    <row r="38" spans="1:4">
      <c r="A38">
        <v>37</v>
      </c>
      <c r="B38" t="s">
        <v>2282</v>
      </c>
      <c r="C38" t="s">
        <v>2292</v>
      </c>
      <c r="D38" t="s">
        <v>2293</v>
      </c>
    </row>
    <row r="39" spans="1:4">
      <c r="A39">
        <v>38</v>
      </c>
      <c r="B39" t="s">
        <v>2282</v>
      </c>
      <c r="C39" t="s">
        <v>2294</v>
      </c>
      <c r="D39" t="s">
        <v>2295</v>
      </c>
    </row>
    <row r="40" spans="1:4">
      <c r="A40">
        <v>39</v>
      </c>
      <c r="B40" t="s">
        <v>2282</v>
      </c>
      <c r="C40" t="s">
        <v>2296</v>
      </c>
      <c r="D40" t="s">
        <v>2297</v>
      </c>
    </row>
    <row r="41" spans="1:4">
      <c r="A41">
        <v>40</v>
      </c>
      <c r="B41" t="s">
        <v>2282</v>
      </c>
      <c r="C41" t="s">
        <v>2298</v>
      </c>
      <c r="D41" t="s">
        <v>2299</v>
      </c>
    </row>
    <row r="42" spans="1:4">
      <c r="A42">
        <v>41</v>
      </c>
      <c r="B42" t="s">
        <v>2282</v>
      </c>
      <c r="C42" t="s">
        <v>2300</v>
      </c>
      <c r="D42" t="s">
        <v>2301</v>
      </c>
    </row>
    <row r="43" spans="1:4">
      <c r="A43">
        <v>42</v>
      </c>
      <c r="B43" t="s">
        <v>2282</v>
      </c>
      <c r="C43" t="s">
        <v>2302</v>
      </c>
      <c r="D43" t="s">
        <v>2303</v>
      </c>
    </row>
    <row r="44" spans="1:4">
      <c r="A44">
        <v>43</v>
      </c>
      <c r="B44" t="s">
        <v>2282</v>
      </c>
      <c r="C44" t="s">
        <v>2304</v>
      </c>
      <c r="D44" t="s">
        <v>2305</v>
      </c>
    </row>
    <row r="45" spans="1:4">
      <c r="A45">
        <v>44</v>
      </c>
      <c r="B45" t="s">
        <v>2282</v>
      </c>
      <c r="C45" t="s">
        <v>2306</v>
      </c>
      <c r="D45" t="s">
        <v>2307</v>
      </c>
    </row>
    <row r="46" spans="1:4">
      <c r="A46">
        <v>45</v>
      </c>
      <c r="B46" t="s">
        <v>2282</v>
      </c>
      <c r="C46" t="s">
        <v>2308</v>
      </c>
      <c r="D46" t="s">
        <v>2309</v>
      </c>
    </row>
    <row r="47" spans="1:4">
      <c r="A47">
        <v>46</v>
      </c>
      <c r="B47" t="s">
        <v>2282</v>
      </c>
      <c r="C47" t="s">
        <v>2310</v>
      </c>
      <c r="D47" t="s">
        <v>2311</v>
      </c>
    </row>
    <row r="48" spans="1:4">
      <c r="A48">
        <v>47</v>
      </c>
      <c r="B48" t="s">
        <v>2282</v>
      </c>
      <c r="C48" t="s">
        <v>2312</v>
      </c>
      <c r="D48" t="s">
        <v>2313</v>
      </c>
    </row>
    <row r="49" spans="1:4">
      <c r="A49">
        <v>48</v>
      </c>
      <c r="B49" t="s">
        <v>2282</v>
      </c>
      <c r="C49" t="s">
        <v>2314</v>
      </c>
      <c r="D49" t="s">
        <v>2315</v>
      </c>
    </row>
    <row r="50" spans="1:4">
      <c r="A50">
        <v>49</v>
      </c>
      <c r="B50" t="s">
        <v>2282</v>
      </c>
      <c r="C50" t="s">
        <v>2316</v>
      </c>
      <c r="D50" t="s">
        <v>2317</v>
      </c>
    </row>
    <row r="51" spans="1:4">
      <c r="A51">
        <v>50</v>
      </c>
      <c r="B51" t="s">
        <v>2282</v>
      </c>
      <c r="C51" t="s">
        <v>2318</v>
      </c>
      <c r="D51" t="s">
        <v>2319</v>
      </c>
    </row>
    <row r="52" spans="1:4">
      <c r="A52">
        <v>51</v>
      </c>
      <c r="B52" t="s">
        <v>2320</v>
      </c>
      <c r="C52" t="s">
        <v>2322</v>
      </c>
      <c r="D52" t="s">
        <v>2323</v>
      </c>
    </row>
    <row r="53" spans="1:4">
      <c r="A53">
        <v>52</v>
      </c>
      <c r="B53" t="s">
        <v>2320</v>
      </c>
      <c r="C53" t="s">
        <v>2324</v>
      </c>
      <c r="D53" t="s">
        <v>2325</v>
      </c>
    </row>
    <row r="54" spans="1:4">
      <c r="A54">
        <v>53</v>
      </c>
      <c r="B54" t="s">
        <v>2320</v>
      </c>
      <c r="C54" t="s">
        <v>2326</v>
      </c>
      <c r="D54" t="s">
        <v>2327</v>
      </c>
    </row>
    <row r="55" spans="1:4">
      <c r="A55">
        <v>54</v>
      </c>
      <c r="B55" t="s">
        <v>2320</v>
      </c>
      <c r="C55" t="s">
        <v>2320</v>
      </c>
      <c r="D55" t="s">
        <v>2321</v>
      </c>
    </row>
    <row r="56" spans="1:4">
      <c r="A56">
        <v>55</v>
      </c>
      <c r="B56" t="s">
        <v>2320</v>
      </c>
      <c r="C56" t="s">
        <v>2328</v>
      </c>
      <c r="D56" t="s">
        <v>2329</v>
      </c>
    </row>
    <row r="57" spans="1:4">
      <c r="A57">
        <v>56</v>
      </c>
      <c r="B57" t="s">
        <v>2320</v>
      </c>
      <c r="C57" t="s">
        <v>2330</v>
      </c>
      <c r="D57" t="s">
        <v>2331</v>
      </c>
    </row>
    <row r="58" spans="1:4">
      <c r="A58">
        <v>57</v>
      </c>
      <c r="B58" t="s">
        <v>2320</v>
      </c>
      <c r="C58" t="s">
        <v>2332</v>
      </c>
      <c r="D58" t="s">
        <v>2333</v>
      </c>
    </row>
    <row r="59" spans="1:4">
      <c r="A59">
        <v>58</v>
      </c>
      <c r="B59" t="s">
        <v>2320</v>
      </c>
      <c r="C59" t="s">
        <v>2334</v>
      </c>
      <c r="D59" t="s">
        <v>2335</v>
      </c>
    </row>
    <row r="60" spans="1:4">
      <c r="A60">
        <v>59</v>
      </c>
      <c r="B60" t="s">
        <v>2320</v>
      </c>
      <c r="C60" t="s">
        <v>2336</v>
      </c>
      <c r="D60" t="s">
        <v>2337</v>
      </c>
    </row>
    <row r="61" spans="1:4">
      <c r="A61">
        <v>60</v>
      </c>
      <c r="B61" t="s">
        <v>2320</v>
      </c>
      <c r="C61" t="s">
        <v>2338</v>
      </c>
      <c r="D61" t="s">
        <v>2339</v>
      </c>
    </row>
    <row r="62" spans="1:4">
      <c r="A62">
        <v>61</v>
      </c>
      <c r="B62" t="s">
        <v>2320</v>
      </c>
      <c r="C62" t="s">
        <v>2340</v>
      </c>
      <c r="D62" t="s">
        <v>2341</v>
      </c>
    </row>
    <row r="63" spans="1:4">
      <c r="A63">
        <v>62</v>
      </c>
      <c r="B63" t="s">
        <v>2320</v>
      </c>
      <c r="C63" t="s">
        <v>2342</v>
      </c>
      <c r="D63" t="s">
        <v>2343</v>
      </c>
    </row>
    <row r="64" spans="1:4">
      <c r="A64">
        <v>63</v>
      </c>
      <c r="B64" t="s">
        <v>2320</v>
      </c>
      <c r="C64" t="s">
        <v>2344</v>
      </c>
      <c r="D64" t="s">
        <v>2345</v>
      </c>
    </row>
    <row r="65" spans="1:4">
      <c r="A65">
        <v>64</v>
      </c>
      <c r="B65" t="s">
        <v>2346</v>
      </c>
      <c r="C65" t="s">
        <v>2348</v>
      </c>
      <c r="D65" t="s">
        <v>2349</v>
      </c>
    </row>
    <row r="66" spans="1:4">
      <c r="A66">
        <v>65</v>
      </c>
      <c r="B66" t="s">
        <v>2346</v>
      </c>
      <c r="C66" t="s">
        <v>2350</v>
      </c>
      <c r="D66" t="s">
        <v>2351</v>
      </c>
    </row>
    <row r="67" spans="1:4">
      <c r="A67">
        <v>66</v>
      </c>
      <c r="B67" t="s">
        <v>2346</v>
      </c>
      <c r="C67" t="s">
        <v>2352</v>
      </c>
      <c r="D67" t="s">
        <v>2353</v>
      </c>
    </row>
    <row r="68" spans="1:4">
      <c r="A68">
        <v>67</v>
      </c>
      <c r="B68" t="s">
        <v>2346</v>
      </c>
      <c r="C68" t="s">
        <v>2354</v>
      </c>
      <c r="D68" t="s">
        <v>2355</v>
      </c>
    </row>
    <row r="69" spans="1:4">
      <c r="A69">
        <v>68</v>
      </c>
      <c r="B69" t="s">
        <v>2346</v>
      </c>
      <c r="C69" t="s">
        <v>2346</v>
      </c>
      <c r="D69" t="s">
        <v>2347</v>
      </c>
    </row>
    <row r="70" spans="1:4">
      <c r="A70">
        <v>69</v>
      </c>
      <c r="B70" t="s">
        <v>2346</v>
      </c>
      <c r="C70" t="s">
        <v>2356</v>
      </c>
      <c r="D70" t="s">
        <v>2357</v>
      </c>
    </row>
    <row r="71" spans="1:4">
      <c r="A71">
        <v>70</v>
      </c>
      <c r="B71" t="s">
        <v>2346</v>
      </c>
      <c r="C71" t="s">
        <v>2358</v>
      </c>
      <c r="D71" t="s">
        <v>2359</v>
      </c>
    </row>
    <row r="72" spans="1:4">
      <c r="A72">
        <v>71</v>
      </c>
      <c r="B72" t="s">
        <v>2346</v>
      </c>
      <c r="C72" t="s">
        <v>2360</v>
      </c>
      <c r="D72" t="s">
        <v>2361</v>
      </c>
    </row>
    <row r="73" spans="1:4">
      <c r="A73">
        <v>72</v>
      </c>
      <c r="B73" t="s">
        <v>2346</v>
      </c>
      <c r="C73" t="s">
        <v>2312</v>
      </c>
      <c r="D73" t="s">
        <v>2362</v>
      </c>
    </row>
    <row r="74" spans="1:4">
      <c r="A74">
        <v>73</v>
      </c>
      <c r="B74" t="s">
        <v>2346</v>
      </c>
      <c r="C74" t="s">
        <v>2363</v>
      </c>
      <c r="D74" t="s">
        <v>2364</v>
      </c>
    </row>
    <row r="75" spans="1:4">
      <c r="A75">
        <v>74</v>
      </c>
      <c r="B75" t="s">
        <v>2346</v>
      </c>
      <c r="C75" t="s">
        <v>2365</v>
      </c>
      <c r="D75" t="s">
        <v>2366</v>
      </c>
    </row>
    <row r="76" spans="1:4">
      <c r="A76">
        <v>75</v>
      </c>
      <c r="B76" t="s">
        <v>2346</v>
      </c>
      <c r="C76" t="s">
        <v>2367</v>
      </c>
      <c r="D76" t="s">
        <v>2368</v>
      </c>
    </row>
    <row r="77" spans="1:4">
      <c r="A77">
        <v>76</v>
      </c>
      <c r="B77" t="s">
        <v>2346</v>
      </c>
      <c r="C77" t="s">
        <v>2369</v>
      </c>
      <c r="D77" t="s">
        <v>2370</v>
      </c>
    </row>
    <row r="78" spans="1:4">
      <c r="A78">
        <v>77</v>
      </c>
      <c r="B78" t="s">
        <v>2346</v>
      </c>
      <c r="C78" t="s">
        <v>2371</v>
      </c>
      <c r="D78" t="s">
        <v>2372</v>
      </c>
    </row>
    <row r="79" spans="1:4">
      <c r="A79">
        <v>78</v>
      </c>
      <c r="B79" t="s">
        <v>2346</v>
      </c>
      <c r="C79" t="s">
        <v>2373</v>
      </c>
      <c r="D79" t="s">
        <v>2374</v>
      </c>
    </row>
    <row r="80" spans="1:4">
      <c r="A80">
        <v>79</v>
      </c>
      <c r="B80" t="s">
        <v>2375</v>
      </c>
      <c r="C80" t="s">
        <v>2377</v>
      </c>
      <c r="D80" t="s">
        <v>2378</v>
      </c>
    </row>
    <row r="81" spans="1:4">
      <c r="A81">
        <v>80</v>
      </c>
      <c r="B81" t="s">
        <v>2375</v>
      </c>
      <c r="C81" t="s">
        <v>2326</v>
      </c>
      <c r="D81" t="s">
        <v>2379</v>
      </c>
    </row>
    <row r="82" spans="1:4">
      <c r="A82">
        <v>81</v>
      </c>
      <c r="B82" t="s">
        <v>2375</v>
      </c>
      <c r="C82" t="s">
        <v>2380</v>
      </c>
      <c r="D82" t="s">
        <v>2381</v>
      </c>
    </row>
    <row r="83" spans="1:4">
      <c r="A83">
        <v>82</v>
      </c>
      <c r="B83" t="s">
        <v>2375</v>
      </c>
      <c r="C83" t="s">
        <v>2382</v>
      </c>
      <c r="D83" t="s">
        <v>2383</v>
      </c>
    </row>
    <row r="84" spans="1:4">
      <c r="A84">
        <v>83</v>
      </c>
      <c r="B84" t="s">
        <v>2375</v>
      </c>
      <c r="C84" t="s">
        <v>2384</v>
      </c>
      <c r="D84" t="s">
        <v>2385</v>
      </c>
    </row>
    <row r="85" spans="1:4">
      <c r="A85">
        <v>84</v>
      </c>
      <c r="B85" t="s">
        <v>2375</v>
      </c>
      <c r="C85" t="s">
        <v>2386</v>
      </c>
      <c r="D85" t="s">
        <v>2387</v>
      </c>
    </row>
    <row r="86" spans="1:4">
      <c r="A86">
        <v>85</v>
      </c>
      <c r="B86" t="s">
        <v>2375</v>
      </c>
      <c r="C86" t="s">
        <v>2375</v>
      </c>
      <c r="D86" t="s">
        <v>2376</v>
      </c>
    </row>
    <row r="87" spans="1:4">
      <c r="A87">
        <v>86</v>
      </c>
      <c r="B87" t="s">
        <v>2375</v>
      </c>
      <c r="C87" t="s">
        <v>2388</v>
      </c>
      <c r="D87" t="s">
        <v>2389</v>
      </c>
    </row>
    <row r="88" spans="1:4">
      <c r="A88">
        <v>87</v>
      </c>
      <c r="B88" t="s">
        <v>2375</v>
      </c>
      <c r="C88" t="s">
        <v>2390</v>
      </c>
      <c r="D88" t="s">
        <v>2391</v>
      </c>
    </row>
    <row r="89" spans="1:4">
      <c r="A89">
        <v>88</v>
      </c>
      <c r="B89" t="s">
        <v>2375</v>
      </c>
      <c r="C89" t="s">
        <v>2392</v>
      </c>
      <c r="D89" t="s">
        <v>2393</v>
      </c>
    </row>
    <row r="90" spans="1:4">
      <c r="A90">
        <v>89</v>
      </c>
      <c r="B90" t="s">
        <v>2375</v>
      </c>
      <c r="C90" t="s">
        <v>2394</v>
      </c>
      <c r="D90" t="s">
        <v>2395</v>
      </c>
    </row>
    <row r="91" spans="1:4">
      <c r="A91">
        <v>90</v>
      </c>
      <c r="B91" t="s">
        <v>2375</v>
      </c>
      <c r="C91" t="s">
        <v>2396</v>
      </c>
      <c r="D91" t="s">
        <v>2397</v>
      </c>
    </row>
    <row r="92" spans="1:4">
      <c r="A92">
        <v>91</v>
      </c>
      <c r="B92" t="s">
        <v>2375</v>
      </c>
      <c r="C92" t="s">
        <v>2398</v>
      </c>
      <c r="D92" t="s">
        <v>2399</v>
      </c>
    </row>
    <row r="93" spans="1:4">
      <c r="A93">
        <v>92</v>
      </c>
      <c r="B93" t="s">
        <v>2375</v>
      </c>
      <c r="C93" t="s">
        <v>2400</v>
      </c>
      <c r="D93" t="s">
        <v>2401</v>
      </c>
    </row>
    <row r="94" spans="1:4">
      <c r="A94">
        <v>93</v>
      </c>
      <c r="B94" t="s">
        <v>2375</v>
      </c>
      <c r="C94" t="s">
        <v>2402</v>
      </c>
      <c r="D94" t="s">
        <v>2403</v>
      </c>
    </row>
    <row r="95" spans="1:4">
      <c r="A95">
        <v>94</v>
      </c>
      <c r="B95" t="s">
        <v>2375</v>
      </c>
      <c r="C95" t="s">
        <v>2404</v>
      </c>
      <c r="D95" t="s">
        <v>2405</v>
      </c>
    </row>
    <row r="96" spans="1:4">
      <c r="A96">
        <v>95</v>
      </c>
      <c r="B96" t="s">
        <v>2375</v>
      </c>
      <c r="C96" t="s">
        <v>2406</v>
      </c>
      <c r="D96" t="s">
        <v>2407</v>
      </c>
    </row>
    <row r="97" spans="1:4">
      <c r="A97">
        <v>96</v>
      </c>
      <c r="B97" t="s">
        <v>2375</v>
      </c>
      <c r="C97" t="s">
        <v>2408</v>
      </c>
      <c r="D97" t="s">
        <v>2409</v>
      </c>
    </row>
    <row r="98" spans="1:4">
      <c r="A98">
        <v>97</v>
      </c>
      <c r="B98" t="s">
        <v>2410</v>
      </c>
      <c r="C98" t="s">
        <v>2254</v>
      </c>
      <c r="D98" t="s">
        <v>2412</v>
      </c>
    </row>
    <row r="99" spans="1:4">
      <c r="A99">
        <v>98</v>
      </c>
      <c r="B99" t="s">
        <v>2410</v>
      </c>
      <c r="C99" t="s">
        <v>2413</v>
      </c>
      <c r="D99" t="s">
        <v>2414</v>
      </c>
    </row>
    <row r="100" spans="1:4">
      <c r="A100">
        <v>99</v>
      </c>
      <c r="B100" t="s">
        <v>2410</v>
      </c>
      <c r="C100" t="s">
        <v>2415</v>
      </c>
      <c r="D100" t="s">
        <v>2416</v>
      </c>
    </row>
    <row r="101" spans="1:4">
      <c r="A101">
        <v>100</v>
      </c>
      <c r="B101" t="s">
        <v>2410</v>
      </c>
      <c r="C101" t="s">
        <v>2417</v>
      </c>
      <c r="D101" t="s">
        <v>2418</v>
      </c>
    </row>
    <row r="102" spans="1:4">
      <c r="A102">
        <v>101</v>
      </c>
      <c r="B102" t="s">
        <v>2410</v>
      </c>
      <c r="C102" t="s">
        <v>2410</v>
      </c>
      <c r="D102" t="s">
        <v>2411</v>
      </c>
    </row>
    <row r="103" spans="1:4">
      <c r="A103">
        <v>102</v>
      </c>
      <c r="B103" t="s">
        <v>2410</v>
      </c>
      <c r="C103" t="s">
        <v>2419</v>
      </c>
      <c r="D103" t="s">
        <v>2420</v>
      </c>
    </row>
    <row r="104" spans="1:4">
      <c r="A104">
        <v>103</v>
      </c>
      <c r="B104" t="s">
        <v>2410</v>
      </c>
      <c r="C104" t="s">
        <v>2421</v>
      </c>
      <c r="D104" t="s">
        <v>2422</v>
      </c>
    </row>
    <row r="105" spans="1:4">
      <c r="A105">
        <v>104</v>
      </c>
      <c r="B105" t="s">
        <v>2410</v>
      </c>
      <c r="C105" t="s">
        <v>2423</v>
      </c>
      <c r="D105" t="s">
        <v>2424</v>
      </c>
    </row>
    <row r="106" spans="1:4">
      <c r="A106">
        <v>105</v>
      </c>
      <c r="B106" t="s">
        <v>2410</v>
      </c>
      <c r="C106" t="s">
        <v>2425</v>
      </c>
      <c r="D106" t="s">
        <v>2426</v>
      </c>
    </row>
    <row r="107" spans="1:4">
      <c r="A107">
        <v>106</v>
      </c>
      <c r="B107" t="s">
        <v>2410</v>
      </c>
      <c r="C107" t="s">
        <v>2427</v>
      </c>
      <c r="D107" t="s">
        <v>2428</v>
      </c>
    </row>
    <row r="108" spans="1:4">
      <c r="A108">
        <v>107</v>
      </c>
      <c r="B108" t="s">
        <v>2410</v>
      </c>
      <c r="C108" t="s">
        <v>2429</v>
      </c>
      <c r="D108" t="s">
        <v>2430</v>
      </c>
    </row>
    <row r="109" spans="1:4">
      <c r="A109">
        <v>108</v>
      </c>
      <c r="B109" t="s">
        <v>2410</v>
      </c>
      <c r="C109" t="s">
        <v>2431</v>
      </c>
      <c r="D109" t="s">
        <v>2432</v>
      </c>
    </row>
    <row r="110" spans="1:4">
      <c r="A110">
        <v>109</v>
      </c>
      <c r="B110" t="s">
        <v>2410</v>
      </c>
      <c r="C110" t="s">
        <v>2433</v>
      </c>
      <c r="D110" t="s">
        <v>2434</v>
      </c>
    </row>
    <row r="111" spans="1:4">
      <c r="A111">
        <v>110</v>
      </c>
      <c r="B111" t="s">
        <v>2410</v>
      </c>
      <c r="C111" t="s">
        <v>2435</v>
      </c>
      <c r="D111" t="s">
        <v>2436</v>
      </c>
    </row>
    <row r="112" spans="1:4">
      <c r="A112">
        <v>111</v>
      </c>
      <c r="B112" t="s">
        <v>2410</v>
      </c>
      <c r="C112" t="s">
        <v>2437</v>
      </c>
      <c r="D112" t="s">
        <v>2438</v>
      </c>
    </row>
    <row r="113" spans="1:4">
      <c r="A113">
        <v>112</v>
      </c>
      <c r="B113" t="s">
        <v>2410</v>
      </c>
      <c r="C113" t="s">
        <v>2439</v>
      </c>
      <c r="D113" t="s">
        <v>2440</v>
      </c>
    </row>
    <row r="114" spans="1:4">
      <c r="A114">
        <v>113</v>
      </c>
      <c r="B114" t="s">
        <v>2441</v>
      </c>
      <c r="C114" t="s">
        <v>2443</v>
      </c>
      <c r="D114" t="s">
        <v>2444</v>
      </c>
    </row>
    <row r="115" spans="1:4">
      <c r="A115">
        <v>114</v>
      </c>
      <c r="B115" t="s">
        <v>2441</v>
      </c>
      <c r="C115" t="s">
        <v>2254</v>
      </c>
      <c r="D115" t="s">
        <v>2445</v>
      </c>
    </row>
    <row r="116" spans="1:4">
      <c r="A116">
        <v>115</v>
      </c>
      <c r="B116" t="s">
        <v>2441</v>
      </c>
      <c r="C116" t="s">
        <v>2446</v>
      </c>
      <c r="D116" t="s">
        <v>2447</v>
      </c>
    </row>
    <row r="117" spans="1:4">
      <c r="A117">
        <v>116</v>
      </c>
      <c r="B117" t="s">
        <v>2441</v>
      </c>
      <c r="C117" t="s">
        <v>2441</v>
      </c>
      <c r="D117" t="s">
        <v>2442</v>
      </c>
    </row>
    <row r="118" spans="1:4">
      <c r="A118">
        <v>117</v>
      </c>
      <c r="B118" t="s">
        <v>2441</v>
      </c>
      <c r="C118" t="s">
        <v>2448</v>
      </c>
      <c r="D118" t="s">
        <v>2449</v>
      </c>
    </row>
    <row r="119" spans="1:4">
      <c r="A119">
        <v>118</v>
      </c>
      <c r="B119" t="s">
        <v>2441</v>
      </c>
      <c r="C119" t="s">
        <v>2450</v>
      </c>
      <c r="D119" t="s">
        <v>2451</v>
      </c>
    </row>
    <row r="120" spans="1:4">
      <c r="A120">
        <v>119</v>
      </c>
      <c r="B120" t="s">
        <v>2441</v>
      </c>
      <c r="C120" t="s">
        <v>2452</v>
      </c>
      <c r="D120" t="s">
        <v>2453</v>
      </c>
    </row>
    <row r="121" spans="1:4">
      <c r="A121">
        <v>120</v>
      </c>
      <c r="B121" t="s">
        <v>2441</v>
      </c>
      <c r="C121" t="s">
        <v>2454</v>
      </c>
      <c r="D121" t="s">
        <v>2455</v>
      </c>
    </row>
    <row r="122" spans="1:4">
      <c r="A122">
        <v>121</v>
      </c>
      <c r="B122" t="s">
        <v>2441</v>
      </c>
      <c r="C122" t="s">
        <v>2456</v>
      </c>
      <c r="D122" t="s">
        <v>2457</v>
      </c>
    </row>
    <row r="123" spans="1:4">
      <c r="A123">
        <v>122</v>
      </c>
      <c r="B123" t="s">
        <v>2441</v>
      </c>
      <c r="C123" t="s">
        <v>2458</v>
      </c>
      <c r="D123" t="s">
        <v>2459</v>
      </c>
    </row>
    <row r="124" spans="1:4">
      <c r="A124">
        <v>123</v>
      </c>
      <c r="B124" t="s">
        <v>2441</v>
      </c>
      <c r="C124" t="s">
        <v>2460</v>
      </c>
      <c r="D124" t="s">
        <v>2461</v>
      </c>
    </row>
    <row r="125" spans="1:4">
      <c r="A125">
        <v>124</v>
      </c>
      <c r="B125" t="s">
        <v>2441</v>
      </c>
      <c r="C125" t="s">
        <v>2462</v>
      </c>
      <c r="D125" t="s">
        <v>2463</v>
      </c>
    </row>
    <row r="126" spans="1:4">
      <c r="A126">
        <v>125</v>
      </c>
      <c r="B126" t="s">
        <v>2441</v>
      </c>
      <c r="C126" t="s">
        <v>2464</v>
      </c>
      <c r="D126" t="s">
        <v>2465</v>
      </c>
    </row>
    <row r="127" spans="1:4">
      <c r="A127">
        <v>126</v>
      </c>
      <c r="B127" t="s">
        <v>2441</v>
      </c>
      <c r="C127" t="s">
        <v>2466</v>
      </c>
      <c r="D127" t="s">
        <v>2467</v>
      </c>
    </row>
    <row r="128" spans="1:4">
      <c r="A128">
        <v>127</v>
      </c>
      <c r="B128" t="s">
        <v>2441</v>
      </c>
      <c r="C128" t="s">
        <v>2468</v>
      </c>
      <c r="D128" t="s">
        <v>2469</v>
      </c>
    </row>
    <row r="129" spans="1:4">
      <c r="A129">
        <v>128</v>
      </c>
      <c r="B129" t="s">
        <v>2470</v>
      </c>
      <c r="C129" t="s">
        <v>2472</v>
      </c>
      <c r="D129" t="s">
        <v>2473</v>
      </c>
    </row>
    <row r="130" spans="1:4">
      <c r="A130">
        <v>129</v>
      </c>
      <c r="B130" t="s">
        <v>2470</v>
      </c>
      <c r="C130" t="s">
        <v>2474</v>
      </c>
      <c r="D130" t="s">
        <v>2475</v>
      </c>
    </row>
    <row r="131" spans="1:4">
      <c r="A131">
        <v>130</v>
      </c>
      <c r="B131" t="s">
        <v>2470</v>
      </c>
      <c r="C131" t="s">
        <v>2476</v>
      </c>
      <c r="D131" t="s">
        <v>2477</v>
      </c>
    </row>
    <row r="132" spans="1:4">
      <c r="A132">
        <v>131</v>
      </c>
      <c r="B132" t="s">
        <v>2470</v>
      </c>
      <c r="C132" t="s">
        <v>2478</v>
      </c>
      <c r="D132" t="s">
        <v>2479</v>
      </c>
    </row>
    <row r="133" spans="1:4">
      <c r="A133">
        <v>132</v>
      </c>
      <c r="B133" t="s">
        <v>2470</v>
      </c>
      <c r="C133" t="s">
        <v>2480</v>
      </c>
      <c r="D133" t="s">
        <v>2481</v>
      </c>
    </row>
    <row r="134" spans="1:4">
      <c r="A134">
        <v>133</v>
      </c>
      <c r="B134" t="s">
        <v>2470</v>
      </c>
      <c r="C134" t="s">
        <v>2470</v>
      </c>
      <c r="D134" t="s">
        <v>2471</v>
      </c>
    </row>
    <row r="135" spans="1:4">
      <c r="A135">
        <v>134</v>
      </c>
      <c r="B135" t="s">
        <v>2470</v>
      </c>
      <c r="C135" t="s">
        <v>2482</v>
      </c>
      <c r="D135" t="s">
        <v>2483</v>
      </c>
    </row>
    <row r="136" spans="1:4">
      <c r="A136">
        <v>135</v>
      </c>
      <c r="B136" t="s">
        <v>2470</v>
      </c>
      <c r="C136" t="s">
        <v>2484</v>
      </c>
      <c r="D136" t="s">
        <v>2485</v>
      </c>
    </row>
    <row r="137" spans="1:4">
      <c r="A137">
        <v>136</v>
      </c>
      <c r="B137" t="s">
        <v>2470</v>
      </c>
      <c r="C137" t="s">
        <v>2456</v>
      </c>
      <c r="D137" t="s">
        <v>2486</v>
      </c>
    </row>
    <row r="138" spans="1:4">
      <c r="A138">
        <v>137</v>
      </c>
      <c r="B138" t="s">
        <v>2470</v>
      </c>
      <c r="C138" t="s">
        <v>2487</v>
      </c>
      <c r="D138" t="s">
        <v>2488</v>
      </c>
    </row>
    <row r="139" spans="1:4">
      <c r="A139">
        <v>138</v>
      </c>
      <c r="B139" t="s">
        <v>2470</v>
      </c>
      <c r="C139" t="s">
        <v>2489</v>
      </c>
      <c r="D139" t="s">
        <v>2490</v>
      </c>
    </row>
    <row r="140" spans="1:4">
      <c r="A140">
        <v>139</v>
      </c>
      <c r="B140" t="s">
        <v>2470</v>
      </c>
      <c r="C140" t="s">
        <v>2274</v>
      </c>
      <c r="D140" t="s">
        <v>2491</v>
      </c>
    </row>
    <row r="141" spans="1:4">
      <c r="A141">
        <v>140</v>
      </c>
      <c r="B141" t="s">
        <v>2470</v>
      </c>
      <c r="C141" t="s">
        <v>2492</v>
      </c>
      <c r="D141" t="s">
        <v>2493</v>
      </c>
    </row>
    <row r="142" spans="1:4">
      <c r="A142">
        <v>141</v>
      </c>
      <c r="B142" t="s">
        <v>2470</v>
      </c>
      <c r="C142" t="s">
        <v>2494</v>
      </c>
      <c r="D142" t="s">
        <v>2495</v>
      </c>
    </row>
    <row r="143" spans="1:4">
      <c r="A143">
        <v>142</v>
      </c>
      <c r="B143" t="s">
        <v>2496</v>
      </c>
      <c r="C143" t="s">
        <v>2498</v>
      </c>
      <c r="D143" t="s">
        <v>2499</v>
      </c>
    </row>
    <row r="144" spans="1:4">
      <c r="A144">
        <v>143</v>
      </c>
      <c r="B144" t="s">
        <v>2496</v>
      </c>
      <c r="C144" t="s">
        <v>2500</v>
      </c>
      <c r="D144" t="s">
        <v>2501</v>
      </c>
    </row>
    <row r="145" spans="1:4">
      <c r="A145">
        <v>144</v>
      </c>
      <c r="B145" t="s">
        <v>2496</v>
      </c>
      <c r="C145" t="s">
        <v>2417</v>
      </c>
      <c r="D145" t="s">
        <v>2502</v>
      </c>
    </row>
    <row r="146" spans="1:4">
      <c r="A146">
        <v>145</v>
      </c>
      <c r="B146" t="s">
        <v>2496</v>
      </c>
      <c r="C146" t="s">
        <v>2503</v>
      </c>
      <c r="D146" t="s">
        <v>2504</v>
      </c>
    </row>
    <row r="147" spans="1:4">
      <c r="A147">
        <v>146</v>
      </c>
      <c r="B147" t="s">
        <v>2496</v>
      </c>
      <c r="C147" t="s">
        <v>2505</v>
      </c>
      <c r="D147" t="s">
        <v>2506</v>
      </c>
    </row>
    <row r="148" spans="1:4">
      <c r="A148">
        <v>147</v>
      </c>
      <c r="B148" t="s">
        <v>2496</v>
      </c>
      <c r="C148" t="s">
        <v>2496</v>
      </c>
      <c r="D148" t="s">
        <v>2497</v>
      </c>
    </row>
    <row r="149" spans="1:4">
      <c r="A149">
        <v>148</v>
      </c>
      <c r="B149" t="s">
        <v>2496</v>
      </c>
      <c r="C149" t="s">
        <v>2507</v>
      </c>
      <c r="D149" t="s">
        <v>2508</v>
      </c>
    </row>
    <row r="150" spans="1:4">
      <c r="A150">
        <v>149</v>
      </c>
      <c r="B150" t="s">
        <v>2496</v>
      </c>
      <c r="C150" t="s">
        <v>2509</v>
      </c>
      <c r="D150" t="s">
        <v>2510</v>
      </c>
    </row>
    <row r="151" spans="1:4">
      <c r="A151">
        <v>150</v>
      </c>
      <c r="B151" t="s">
        <v>2496</v>
      </c>
      <c r="C151" t="s">
        <v>2511</v>
      </c>
      <c r="D151" t="s">
        <v>2512</v>
      </c>
    </row>
    <row r="152" spans="1:4">
      <c r="A152">
        <v>151</v>
      </c>
      <c r="B152" t="s">
        <v>2496</v>
      </c>
      <c r="C152" t="s">
        <v>2433</v>
      </c>
      <c r="D152" t="s">
        <v>2513</v>
      </c>
    </row>
    <row r="153" spans="1:4">
      <c r="A153">
        <v>152</v>
      </c>
      <c r="B153" t="s">
        <v>2496</v>
      </c>
      <c r="C153" t="s">
        <v>2514</v>
      </c>
      <c r="D153" t="s">
        <v>2515</v>
      </c>
    </row>
    <row r="154" spans="1:4">
      <c r="A154">
        <v>153</v>
      </c>
      <c r="B154" t="s">
        <v>2496</v>
      </c>
      <c r="C154" t="s">
        <v>2516</v>
      </c>
      <c r="D154" t="s">
        <v>2517</v>
      </c>
    </row>
    <row r="155" spans="1:4">
      <c r="A155">
        <v>154</v>
      </c>
      <c r="B155" t="s">
        <v>2496</v>
      </c>
      <c r="C155" t="s">
        <v>2518</v>
      </c>
      <c r="D155" t="s">
        <v>2519</v>
      </c>
    </row>
    <row r="156" spans="1:4">
      <c r="A156">
        <v>155</v>
      </c>
      <c r="B156" t="s">
        <v>2496</v>
      </c>
      <c r="C156" t="s">
        <v>2520</v>
      </c>
      <c r="D156" t="s">
        <v>2521</v>
      </c>
    </row>
    <row r="157" spans="1:4">
      <c r="A157">
        <v>156</v>
      </c>
      <c r="B157" t="s">
        <v>2496</v>
      </c>
      <c r="C157" t="s">
        <v>2522</v>
      </c>
      <c r="D157" t="s">
        <v>2523</v>
      </c>
    </row>
    <row r="158" spans="1:4">
      <c r="A158">
        <v>157</v>
      </c>
      <c r="B158" t="s">
        <v>2496</v>
      </c>
      <c r="C158" t="s">
        <v>2402</v>
      </c>
      <c r="D158" t="s">
        <v>2524</v>
      </c>
    </row>
    <row r="159" spans="1:4">
      <c r="A159">
        <v>158</v>
      </c>
      <c r="B159" t="s">
        <v>2496</v>
      </c>
      <c r="C159" t="s">
        <v>2404</v>
      </c>
      <c r="D159" t="s">
        <v>2525</v>
      </c>
    </row>
    <row r="160" spans="1:4">
      <c r="A160">
        <v>159</v>
      </c>
      <c r="B160" t="s">
        <v>2496</v>
      </c>
      <c r="C160" t="s">
        <v>2526</v>
      </c>
      <c r="D160" t="s">
        <v>2527</v>
      </c>
    </row>
    <row r="161" spans="1:4">
      <c r="A161">
        <v>160</v>
      </c>
      <c r="B161" t="s">
        <v>2496</v>
      </c>
      <c r="C161" t="s">
        <v>2528</v>
      </c>
      <c r="D161" t="s">
        <v>2529</v>
      </c>
    </row>
    <row r="162" spans="1:4">
      <c r="A162">
        <v>161</v>
      </c>
      <c r="B162" t="s">
        <v>2496</v>
      </c>
      <c r="C162" t="s">
        <v>2530</v>
      </c>
      <c r="D162" t="s">
        <v>2531</v>
      </c>
    </row>
    <row r="163" spans="1:4">
      <c r="A163">
        <v>162</v>
      </c>
      <c r="B163" t="s">
        <v>2532</v>
      </c>
      <c r="C163" t="s">
        <v>2254</v>
      </c>
      <c r="D163" t="s">
        <v>2534</v>
      </c>
    </row>
    <row r="164" spans="1:4">
      <c r="A164">
        <v>163</v>
      </c>
      <c r="B164" t="s">
        <v>2532</v>
      </c>
      <c r="C164" t="s">
        <v>2535</v>
      </c>
      <c r="D164" t="s">
        <v>2536</v>
      </c>
    </row>
    <row r="165" spans="1:4">
      <c r="A165">
        <v>164</v>
      </c>
      <c r="B165" t="s">
        <v>2532</v>
      </c>
      <c r="C165" t="s">
        <v>2537</v>
      </c>
      <c r="D165" t="s">
        <v>2538</v>
      </c>
    </row>
    <row r="166" spans="1:4">
      <c r="A166">
        <v>165</v>
      </c>
      <c r="B166" t="s">
        <v>2532</v>
      </c>
      <c r="C166" t="s">
        <v>2539</v>
      </c>
      <c r="D166" t="s">
        <v>2540</v>
      </c>
    </row>
    <row r="167" spans="1:4">
      <c r="A167">
        <v>166</v>
      </c>
      <c r="B167" t="s">
        <v>2532</v>
      </c>
      <c r="C167" t="s">
        <v>2541</v>
      </c>
      <c r="D167" t="s">
        <v>2542</v>
      </c>
    </row>
    <row r="168" spans="1:4">
      <c r="A168">
        <v>167</v>
      </c>
      <c r="B168" t="s">
        <v>2532</v>
      </c>
      <c r="C168" t="s">
        <v>2482</v>
      </c>
      <c r="D168" t="s">
        <v>2543</v>
      </c>
    </row>
    <row r="169" spans="1:4">
      <c r="A169">
        <v>168</v>
      </c>
      <c r="B169" t="s">
        <v>2532</v>
      </c>
      <c r="C169" t="s">
        <v>2544</v>
      </c>
      <c r="D169" t="s">
        <v>2545</v>
      </c>
    </row>
    <row r="170" spans="1:4">
      <c r="A170">
        <v>169</v>
      </c>
      <c r="B170" t="s">
        <v>2532</v>
      </c>
      <c r="C170" t="s">
        <v>2532</v>
      </c>
      <c r="D170" t="s">
        <v>2533</v>
      </c>
    </row>
    <row r="171" spans="1:4">
      <c r="A171">
        <v>170</v>
      </c>
      <c r="B171" t="s">
        <v>2532</v>
      </c>
      <c r="C171" t="s">
        <v>2546</v>
      </c>
      <c r="D171" t="s">
        <v>2547</v>
      </c>
    </row>
    <row r="172" spans="1:4">
      <c r="A172">
        <v>171</v>
      </c>
      <c r="B172" t="s">
        <v>2532</v>
      </c>
      <c r="C172" t="s">
        <v>2548</v>
      </c>
      <c r="D172" t="s">
        <v>2549</v>
      </c>
    </row>
    <row r="173" spans="1:4">
      <c r="A173">
        <v>172</v>
      </c>
      <c r="B173" t="s">
        <v>2532</v>
      </c>
      <c r="C173" t="s">
        <v>2550</v>
      </c>
      <c r="D173" t="s">
        <v>2551</v>
      </c>
    </row>
    <row r="174" spans="1:4">
      <c r="A174">
        <v>173</v>
      </c>
      <c r="B174" t="s">
        <v>2532</v>
      </c>
      <c r="C174" t="s">
        <v>2552</v>
      </c>
      <c r="D174" t="s">
        <v>2553</v>
      </c>
    </row>
    <row r="175" spans="1:4">
      <c r="A175">
        <v>174</v>
      </c>
      <c r="B175" t="s">
        <v>2554</v>
      </c>
      <c r="C175" t="s">
        <v>2556</v>
      </c>
      <c r="D175" t="s">
        <v>2557</v>
      </c>
    </row>
    <row r="176" spans="1:4">
      <c r="A176">
        <v>175</v>
      </c>
      <c r="B176" t="s">
        <v>2554</v>
      </c>
      <c r="C176" t="s">
        <v>2558</v>
      </c>
      <c r="D176" t="s">
        <v>2559</v>
      </c>
    </row>
    <row r="177" spans="1:4">
      <c r="A177">
        <v>176</v>
      </c>
      <c r="B177" t="s">
        <v>2554</v>
      </c>
      <c r="C177" t="s">
        <v>2560</v>
      </c>
      <c r="D177" t="s">
        <v>2561</v>
      </c>
    </row>
    <row r="178" spans="1:4">
      <c r="A178">
        <v>177</v>
      </c>
      <c r="B178" t="s">
        <v>2554</v>
      </c>
      <c r="C178" t="s">
        <v>2562</v>
      </c>
      <c r="D178" t="s">
        <v>2563</v>
      </c>
    </row>
    <row r="179" spans="1:4">
      <c r="A179">
        <v>178</v>
      </c>
      <c r="B179" t="s">
        <v>2554</v>
      </c>
      <c r="C179" t="s">
        <v>2554</v>
      </c>
      <c r="D179" t="s">
        <v>2555</v>
      </c>
    </row>
    <row r="180" spans="1:4">
      <c r="A180">
        <v>179</v>
      </c>
      <c r="B180" t="s">
        <v>2554</v>
      </c>
      <c r="C180" t="s">
        <v>2564</v>
      </c>
      <c r="D180" t="s">
        <v>2565</v>
      </c>
    </row>
    <row r="181" spans="1:4">
      <c r="A181">
        <v>180</v>
      </c>
      <c r="B181" t="s">
        <v>2554</v>
      </c>
      <c r="C181" t="s">
        <v>2566</v>
      </c>
      <c r="D181" t="s">
        <v>2567</v>
      </c>
    </row>
    <row r="182" spans="1:4">
      <c r="A182">
        <v>181</v>
      </c>
      <c r="B182" t="s">
        <v>2554</v>
      </c>
      <c r="C182" t="s">
        <v>2568</v>
      </c>
      <c r="D182" t="s">
        <v>2569</v>
      </c>
    </row>
    <row r="183" spans="1:4">
      <c r="A183">
        <v>182</v>
      </c>
      <c r="B183" t="s">
        <v>2554</v>
      </c>
      <c r="C183" t="s">
        <v>2570</v>
      </c>
      <c r="D183" t="s">
        <v>2571</v>
      </c>
    </row>
    <row r="184" spans="1:4">
      <c r="A184">
        <v>183</v>
      </c>
      <c r="B184" t="s">
        <v>2554</v>
      </c>
      <c r="C184" t="s">
        <v>2572</v>
      </c>
      <c r="D184" t="s">
        <v>2573</v>
      </c>
    </row>
    <row r="185" spans="1:4">
      <c r="A185">
        <v>184</v>
      </c>
      <c r="B185" t="s">
        <v>2554</v>
      </c>
      <c r="C185" t="s">
        <v>2574</v>
      </c>
      <c r="D185" t="s">
        <v>2575</v>
      </c>
    </row>
    <row r="186" spans="1:4">
      <c r="A186">
        <v>185</v>
      </c>
      <c r="B186" t="s">
        <v>2576</v>
      </c>
      <c r="C186" t="s">
        <v>2578</v>
      </c>
      <c r="D186" t="s">
        <v>2579</v>
      </c>
    </row>
    <row r="187" spans="1:4">
      <c r="A187">
        <v>186</v>
      </c>
      <c r="B187" t="s">
        <v>2576</v>
      </c>
      <c r="C187" t="s">
        <v>2580</v>
      </c>
      <c r="D187" t="s">
        <v>2581</v>
      </c>
    </row>
    <row r="188" spans="1:4">
      <c r="A188">
        <v>187</v>
      </c>
      <c r="B188" t="s">
        <v>2576</v>
      </c>
      <c r="C188" t="s">
        <v>2582</v>
      </c>
      <c r="D188" t="s">
        <v>2583</v>
      </c>
    </row>
    <row r="189" spans="1:4">
      <c r="A189">
        <v>188</v>
      </c>
      <c r="B189" t="s">
        <v>2576</v>
      </c>
      <c r="C189" t="s">
        <v>2560</v>
      </c>
      <c r="D189" t="s">
        <v>2584</v>
      </c>
    </row>
    <row r="190" spans="1:4">
      <c r="A190">
        <v>189</v>
      </c>
      <c r="B190" t="s">
        <v>2576</v>
      </c>
      <c r="C190" t="s">
        <v>2576</v>
      </c>
      <c r="D190" t="s">
        <v>2577</v>
      </c>
    </row>
    <row r="191" spans="1:4">
      <c r="A191">
        <v>190</v>
      </c>
      <c r="B191" t="s">
        <v>2576</v>
      </c>
      <c r="C191" t="s">
        <v>2585</v>
      </c>
      <c r="D191" t="s">
        <v>2586</v>
      </c>
    </row>
    <row r="192" spans="1:4">
      <c r="A192">
        <v>191</v>
      </c>
      <c r="B192" t="s">
        <v>2576</v>
      </c>
      <c r="C192" t="s">
        <v>2587</v>
      </c>
      <c r="D192" t="s">
        <v>2588</v>
      </c>
    </row>
    <row r="193" spans="1:4">
      <c r="A193">
        <v>192</v>
      </c>
      <c r="B193" t="s">
        <v>2576</v>
      </c>
      <c r="C193" t="s">
        <v>2423</v>
      </c>
      <c r="D193" t="s">
        <v>2589</v>
      </c>
    </row>
    <row r="194" spans="1:4">
      <c r="A194">
        <v>193</v>
      </c>
      <c r="B194" t="s">
        <v>2576</v>
      </c>
      <c r="C194" t="s">
        <v>2590</v>
      </c>
      <c r="D194" t="s">
        <v>2591</v>
      </c>
    </row>
    <row r="195" spans="1:4">
      <c r="A195">
        <v>194</v>
      </c>
      <c r="B195" t="s">
        <v>2576</v>
      </c>
      <c r="C195" t="s">
        <v>2592</v>
      </c>
      <c r="D195" t="s">
        <v>2593</v>
      </c>
    </row>
    <row r="196" spans="1:4">
      <c r="A196">
        <v>195</v>
      </c>
      <c r="B196" t="s">
        <v>2576</v>
      </c>
      <c r="C196" t="s">
        <v>2594</v>
      </c>
      <c r="D196" t="s">
        <v>2595</v>
      </c>
    </row>
    <row r="197" spans="1:4">
      <c r="A197">
        <v>196</v>
      </c>
      <c r="B197" t="s">
        <v>2576</v>
      </c>
      <c r="C197" t="s">
        <v>2596</v>
      </c>
      <c r="D197" t="s">
        <v>2597</v>
      </c>
    </row>
    <row r="198" spans="1:4">
      <c r="A198">
        <v>197</v>
      </c>
      <c r="B198" t="s">
        <v>2576</v>
      </c>
      <c r="C198" t="s">
        <v>2598</v>
      </c>
      <c r="D198" t="s">
        <v>2599</v>
      </c>
    </row>
    <row r="199" spans="1:4">
      <c r="A199">
        <v>198</v>
      </c>
      <c r="B199" t="s">
        <v>2576</v>
      </c>
      <c r="C199" t="s">
        <v>2600</v>
      </c>
      <c r="D199" t="s">
        <v>2601</v>
      </c>
    </row>
    <row r="200" spans="1:4">
      <c r="A200">
        <v>199</v>
      </c>
      <c r="B200" t="s">
        <v>2576</v>
      </c>
      <c r="C200" t="s">
        <v>2602</v>
      </c>
      <c r="D200" t="s">
        <v>2603</v>
      </c>
    </row>
    <row r="201" spans="1:4">
      <c r="A201">
        <v>200</v>
      </c>
      <c r="B201" t="s">
        <v>2576</v>
      </c>
      <c r="C201" t="s">
        <v>2604</v>
      </c>
      <c r="D201" t="s">
        <v>2605</v>
      </c>
    </row>
    <row r="202" spans="1:4">
      <c r="A202">
        <v>201</v>
      </c>
      <c r="B202" t="s">
        <v>2576</v>
      </c>
      <c r="C202" t="s">
        <v>2606</v>
      </c>
      <c r="D202" t="s">
        <v>2607</v>
      </c>
    </row>
    <row r="203" spans="1:4">
      <c r="A203">
        <v>202</v>
      </c>
      <c r="B203" t="s">
        <v>2608</v>
      </c>
      <c r="C203" t="s">
        <v>2610</v>
      </c>
      <c r="D203" t="s">
        <v>2611</v>
      </c>
    </row>
    <row r="204" spans="1:4">
      <c r="A204">
        <v>203</v>
      </c>
      <c r="B204" t="s">
        <v>2608</v>
      </c>
      <c r="C204" t="s">
        <v>2612</v>
      </c>
      <c r="D204" t="s">
        <v>2613</v>
      </c>
    </row>
    <row r="205" spans="1:4">
      <c r="A205">
        <v>204</v>
      </c>
      <c r="B205" t="s">
        <v>2608</v>
      </c>
      <c r="C205" t="s">
        <v>2608</v>
      </c>
      <c r="D205" t="s">
        <v>2609</v>
      </c>
    </row>
    <row r="206" spans="1:4">
      <c r="A206">
        <v>205</v>
      </c>
      <c r="B206" t="s">
        <v>2608</v>
      </c>
      <c r="C206" t="s">
        <v>2614</v>
      </c>
      <c r="D206" t="s">
        <v>2615</v>
      </c>
    </row>
    <row r="207" spans="1:4">
      <c r="A207">
        <v>206</v>
      </c>
      <c r="B207" t="s">
        <v>2608</v>
      </c>
      <c r="C207" t="s">
        <v>2616</v>
      </c>
      <c r="D207" t="s">
        <v>2617</v>
      </c>
    </row>
    <row r="208" spans="1:4">
      <c r="A208">
        <v>207</v>
      </c>
      <c r="B208" t="s">
        <v>2608</v>
      </c>
      <c r="C208" t="s">
        <v>2618</v>
      </c>
      <c r="D208" t="s">
        <v>2619</v>
      </c>
    </row>
    <row r="209" spans="1:4">
      <c r="A209">
        <v>208</v>
      </c>
      <c r="B209" t="s">
        <v>2608</v>
      </c>
      <c r="C209" t="s">
        <v>2620</v>
      </c>
      <c r="D209" t="s">
        <v>2621</v>
      </c>
    </row>
    <row r="210" spans="1:4">
      <c r="A210">
        <v>209</v>
      </c>
      <c r="B210" t="s">
        <v>2608</v>
      </c>
      <c r="C210" t="s">
        <v>2622</v>
      </c>
      <c r="D210" t="s">
        <v>2623</v>
      </c>
    </row>
    <row r="211" spans="1:4">
      <c r="A211">
        <v>210</v>
      </c>
      <c r="B211" t="s">
        <v>2608</v>
      </c>
      <c r="C211" t="s">
        <v>2624</v>
      </c>
      <c r="D211" t="s">
        <v>2625</v>
      </c>
    </row>
    <row r="212" spans="1:4">
      <c r="A212">
        <v>211</v>
      </c>
      <c r="B212" t="s">
        <v>2608</v>
      </c>
      <c r="C212" t="s">
        <v>2626</v>
      </c>
      <c r="D212" t="s">
        <v>2627</v>
      </c>
    </row>
    <row r="213" spans="1:4">
      <c r="A213">
        <v>212</v>
      </c>
      <c r="B213" t="s">
        <v>2628</v>
      </c>
      <c r="C213" t="s">
        <v>2500</v>
      </c>
      <c r="D213" t="s">
        <v>2630</v>
      </c>
    </row>
    <row r="214" spans="1:4">
      <c r="A214">
        <v>213</v>
      </c>
      <c r="B214" t="s">
        <v>2628</v>
      </c>
      <c r="C214" t="s">
        <v>2631</v>
      </c>
      <c r="D214" t="s">
        <v>2632</v>
      </c>
    </row>
    <row r="215" spans="1:4">
      <c r="A215">
        <v>214</v>
      </c>
      <c r="B215" t="s">
        <v>2628</v>
      </c>
      <c r="C215" t="s">
        <v>2633</v>
      </c>
      <c r="D215" t="s">
        <v>2634</v>
      </c>
    </row>
    <row r="216" spans="1:4">
      <c r="A216">
        <v>215</v>
      </c>
      <c r="B216" t="s">
        <v>2628</v>
      </c>
      <c r="C216" t="s">
        <v>2635</v>
      </c>
      <c r="D216" t="s">
        <v>2636</v>
      </c>
    </row>
    <row r="217" spans="1:4">
      <c r="A217">
        <v>216</v>
      </c>
      <c r="B217" t="s">
        <v>2628</v>
      </c>
      <c r="C217" t="s">
        <v>2628</v>
      </c>
      <c r="D217" t="s">
        <v>2629</v>
      </c>
    </row>
    <row r="218" spans="1:4">
      <c r="A218">
        <v>217</v>
      </c>
      <c r="B218" t="s">
        <v>2628</v>
      </c>
      <c r="C218" t="s">
        <v>2637</v>
      </c>
      <c r="D218" t="s">
        <v>2638</v>
      </c>
    </row>
    <row r="219" spans="1:4">
      <c r="A219">
        <v>218</v>
      </c>
      <c r="B219" t="s">
        <v>2628</v>
      </c>
      <c r="C219" t="s">
        <v>2639</v>
      </c>
      <c r="D219" t="s">
        <v>2640</v>
      </c>
    </row>
    <row r="220" spans="1:4">
      <c r="A220">
        <v>219</v>
      </c>
      <c r="B220" t="s">
        <v>2628</v>
      </c>
      <c r="C220" t="s">
        <v>2641</v>
      </c>
      <c r="D220" t="s">
        <v>2642</v>
      </c>
    </row>
    <row r="221" spans="1:4">
      <c r="A221">
        <v>220</v>
      </c>
      <c r="B221" t="s">
        <v>2628</v>
      </c>
      <c r="C221" t="s">
        <v>2643</v>
      </c>
      <c r="D221" t="s">
        <v>2644</v>
      </c>
    </row>
    <row r="222" spans="1:4">
      <c r="A222">
        <v>221</v>
      </c>
      <c r="B222" t="s">
        <v>2628</v>
      </c>
      <c r="C222" t="s">
        <v>2645</v>
      </c>
      <c r="D222" t="s">
        <v>2646</v>
      </c>
    </row>
    <row r="223" spans="1:4">
      <c r="A223">
        <v>222</v>
      </c>
      <c r="B223" t="s">
        <v>2647</v>
      </c>
      <c r="C223" t="s">
        <v>2649</v>
      </c>
      <c r="D223" t="s">
        <v>2650</v>
      </c>
    </row>
    <row r="224" spans="1:4">
      <c r="A224">
        <v>223</v>
      </c>
      <c r="B224" t="s">
        <v>2647</v>
      </c>
      <c r="C224" t="s">
        <v>2651</v>
      </c>
      <c r="D224" t="s">
        <v>2652</v>
      </c>
    </row>
    <row r="225" spans="1:4">
      <c r="A225">
        <v>224</v>
      </c>
      <c r="B225" t="s">
        <v>2647</v>
      </c>
      <c r="C225" t="s">
        <v>2653</v>
      </c>
      <c r="D225" t="s">
        <v>2654</v>
      </c>
    </row>
    <row r="226" spans="1:4">
      <c r="A226">
        <v>225</v>
      </c>
      <c r="B226" t="s">
        <v>2647</v>
      </c>
      <c r="C226" t="s">
        <v>2655</v>
      </c>
      <c r="D226" t="s">
        <v>2656</v>
      </c>
    </row>
    <row r="227" spans="1:4">
      <c r="A227">
        <v>226</v>
      </c>
      <c r="B227" t="s">
        <v>2647</v>
      </c>
      <c r="C227" t="s">
        <v>2657</v>
      </c>
      <c r="D227" t="s">
        <v>2658</v>
      </c>
    </row>
    <row r="228" spans="1:4">
      <c r="A228">
        <v>227</v>
      </c>
      <c r="B228" t="s">
        <v>2647</v>
      </c>
      <c r="C228" t="s">
        <v>2659</v>
      </c>
      <c r="D228" t="s">
        <v>2660</v>
      </c>
    </row>
    <row r="229" spans="1:4">
      <c r="A229">
        <v>228</v>
      </c>
      <c r="B229" t="s">
        <v>2647</v>
      </c>
      <c r="C229" t="s">
        <v>2647</v>
      </c>
      <c r="D229" t="s">
        <v>2648</v>
      </c>
    </row>
    <row r="230" spans="1:4">
      <c r="A230">
        <v>229</v>
      </c>
      <c r="B230" t="s">
        <v>2647</v>
      </c>
      <c r="C230" t="s">
        <v>2661</v>
      </c>
      <c r="D230" t="s">
        <v>2662</v>
      </c>
    </row>
    <row r="231" spans="1:4">
      <c r="A231">
        <v>230</v>
      </c>
      <c r="B231" t="s">
        <v>2647</v>
      </c>
      <c r="C231" t="s">
        <v>2663</v>
      </c>
      <c r="D231" t="s">
        <v>2664</v>
      </c>
    </row>
    <row r="232" spans="1:4">
      <c r="A232">
        <v>231</v>
      </c>
      <c r="B232" t="s">
        <v>2647</v>
      </c>
      <c r="C232" t="s">
        <v>2665</v>
      </c>
      <c r="D232" t="s">
        <v>2666</v>
      </c>
    </row>
    <row r="233" spans="1:4">
      <c r="A233">
        <v>232</v>
      </c>
      <c r="B233" t="s">
        <v>2647</v>
      </c>
      <c r="C233" t="s">
        <v>2667</v>
      </c>
      <c r="D233" t="s">
        <v>2668</v>
      </c>
    </row>
    <row r="234" spans="1:4">
      <c r="A234">
        <v>233</v>
      </c>
      <c r="B234" t="s">
        <v>2647</v>
      </c>
      <c r="C234" t="s">
        <v>2669</v>
      </c>
      <c r="D234" t="s">
        <v>2670</v>
      </c>
    </row>
    <row r="235" spans="1:4">
      <c r="A235">
        <v>234</v>
      </c>
      <c r="B235" t="s">
        <v>2647</v>
      </c>
      <c r="C235" t="s">
        <v>2671</v>
      </c>
      <c r="D235" t="s">
        <v>2672</v>
      </c>
    </row>
    <row r="236" spans="1:4">
      <c r="A236">
        <v>235</v>
      </c>
      <c r="B236" t="s">
        <v>2647</v>
      </c>
      <c r="C236" t="s">
        <v>2673</v>
      </c>
      <c r="D236" t="s">
        <v>2674</v>
      </c>
    </row>
    <row r="237" spans="1:4">
      <c r="A237">
        <v>236</v>
      </c>
      <c r="B237" t="s">
        <v>2675</v>
      </c>
      <c r="C237" t="s">
        <v>2558</v>
      </c>
      <c r="D237" t="s">
        <v>2677</v>
      </c>
    </row>
    <row r="238" spans="1:4">
      <c r="A238">
        <v>237</v>
      </c>
      <c r="B238" t="s">
        <v>2675</v>
      </c>
      <c r="C238" t="s">
        <v>2678</v>
      </c>
      <c r="D238" t="s">
        <v>2679</v>
      </c>
    </row>
    <row r="239" spans="1:4">
      <c r="A239">
        <v>238</v>
      </c>
      <c r="B239" t="s">
        <v>2675</v>
      </c>
      <c r="C239" t="s">
        <v>2680</v>
      </c>
      <c r="D239" t="s">
        <v>2681</v>
      </c>
    </row>
    <row r="240" spans="1:4">
      <c r="A240">
        <v>239</v>
      </c>
      <c r="B240" t="s">
        <v>2675</v>
      </c>
      <c r="C240" t="s">
        <v>2682</v>
      </c>
      <c r="D240" t="s">
        <v>2683</v>
      </c>
    </row>
    <row r="241" spans="1:4">
      <c r="A241">
        <v>240</v>
      </c>
      <c r="B241" t="s">
        <v>2675</v>
      </c>
      <c r="C241" t="s">
        <v>2684</v>
      </c>
      <c r="D241" t="s">
        <v>2685</v>
      </c>
    </row>
    <row r="242" spans="1:4">
      <c r="A242">
        <v>241</v>
      </c>
      <c r="B242" t="s">
        <v>2675</v>
      </c>
      <c r="C242" t="s">
        <v>2686</v>
      </c>
      <c r="D242" t="s">
        <v>2687</v>
      </c>
    </row>
    <row r="243" spans="1:4">
      <c r="A243">
        <v>242</v>
      </c>
      <c r="B243" t="s">
        <v>2675</v>
      </c>
      <c r="C243" t="s">
        <v>2675</v>
      </c>
      <c r="D243" t="s">
        <v>2676</v>
      </c>
    </row>
    <row r="244" spans="1:4">
      <c r="A244">
        <v>243</v>
      </c>
      <c r="B244" t="s">
        <v>2675</v>
      </c>
      <c r="C244" t="s">
        <v>2688</v>
      </c>
      <c r="D244" t="s">
        <v>2689</v>
      </c>
    </row>
    <row r="245" spans="1:4">
      <c r="A245">
        <v>244</v>
      </c>
      <c r="B245" t="s">
        <v>2675</v>
      </c>
      <c r="C245" t="s">
        <v>2690</v>
      </c>
      <c r="D245" t="s">
        <v>2691</v>
      </c>
    </row>
    <row r="246" spans="1:4">
      <c r="A246">
        <v>245</v>
      </c>
      <c r="B246" t="s">
        <v>2675</v>
      </c>
      <c r="C246" t="s">
        <v>2692</v>
      </c>
      <c r="D246" t="s">
        <v>2693</v>
      </c>
    </row>
    <row r="247" spans="1:4">
      <c r="A247">
        <v>246</v>
      </c>
      <c r="B247" t="s">
        <v>2675</v>
      </c>
      <c r="C247" t="s">
        <v>2694</v>
      </c>
      <c r="D247" t="s">
        <v>2695</v>
      </c>
    </row>
    <row r="248" spans="1:4">
      <c r="A248">
        <v>247</v>
      </c>
      <c r="B248" t="s">
        <v>2675</v>
      </c>
      <c r="C248" t="s">
        <v>2696</v>
      </c>
      <c r="D248" t="s">
        <v>2697</v>
      </c>
    </row>
    <row r="249" spans="1:4">
      <c r="A249">
        <v>248</v>
      </c>
      <c r="B249" t="s">
        <v>2675</v>
      </c>
      <c r="C249" t="s">
        <v>2698</v>
      </c>
      <c r="D249" t="s">
        <v>2699</v>
      </c>
    </row>
    <row r="250" spans="1:4">
      <c r="A250">
        <v>249</v>
      </c>
      <c r="B250" t="s">
        <v>2675</v>
      </c>
      <c r="C250" t="s">
        <v>2700</v>
      </c>
      <c r="D250" t="s">
        <v>2701</v>
      </c>
    </row>
    <row r="251" spans="1:4">
      <c r="A251">
        <v>250</v>
      </c>
      <c r="B251" t="s">
        <v>2702</v>
      </c>
      <c r="C251" t="s">
        <v>2704</v>
      </c>
      <c r="D251" t="s">
        <v>2705</v>
      </c>
    </row>
    <row r="252" spans="1:4">
      <c r="A252">
        <v>251</v>
      </c>
      <c r="B252" t="s">
        <v>2702</v>
      </c>
      <c r="C252" t="s">
        <v>2706</v>
      </c>
      <c r="D252" t="s">
        <v>2707</v>
      </c>
    </row>
    <row r="253" spans="1:4">
      <c r="A253">
        <v>252</v>
      </c>
      <c r="B253" t="s">
        <v>2702</v>
      </c>
      <c r="C253" t="s">
        <v>2653</v>
      </c>
      <c r="D253" t="s">
        <v>2708</v>
      </c>
    </row>
    <row r="254" spans="1:4">
      <c r="A254">
        <v>253</v>
      </c>
      <c r="B254" t="s">
        <v>2702</v>
      </c>
      <c r="C254" t="s">
        <v>2709</v>
      </c>
      <c r="D254" t="s">
        <v>2710</v>
      </c>
    </row>
    <row r="255" spans="1:4">
      <c r="A255">
        <v>254</v>
      </c>
      <c r="B255" t="s">
        <v>2702</v>
      </c>
      <c r="C255" t="s">
        <v>2711</v>
      </c>
      <c r="D255" t="s">
        <v>2712</v>
      </c>
    </row>
    <row r="256" spans="1:4">
      <c r="A256">
        <v>255</v>
      </c>
      <c r="B256" t="s">
        <v>2702</v>
      </c>
      <c r="C256" t="s">
        <v>2702</v>
      </c>
      <c r="D256" t="s">
        <v>2703</v>
      </c>
    </row>
    <row r="257" spans="1:4">
      <c r="A257">
        <v>256</v>
      </c>
      <c r="B257" t="s">
        <v>2702</v>
      </c>
      <c r="C257" t="s">
        <v>2713</v>
      </c>
      <c r="D257" t="s">
        <v>2714</v>
      </c>
    </row>
    <row r="258" spans="1:4">
      <c r="A258">
        <v>257</v>
      </c>
      <c r="B258" t="s">
        <v>2702</v>
      </c>
      <c r="C258" t="s">
        <v>2715</v>
      </c>
      <c r="D258" t="s">
        <v>2716</v>
      </c>
    </row>
    <row r="259" spans="1:4">
      <c r="A259">
        <v>258</v>
      </c>
      <c r="B259" t="s">
        <v>2702</v>
      </c>
      <c r="C259" t="s">
        <v>2717</v>
      </c>
      <c r="D259" t="s">
        <v>2718</v>
      </c>
    </row>
    <row r="260" spans="1:4">
      <c r="A260">
        <v>259</v>
      </c>
      <c r="B260" t="s">
        <v>2702</v>
      </c>
      <c r="C260" t="s">
        <v>2719</v>
      </c>
      <c r="D260" t="s">
        <v>2720</v>
      </c>
    </row>
    <row r="261" spans="1:4">
      <c r="A261">
        <v>260</v>
      </c>
      <c r="B261" t="s">
        <v>2702</v>
      </c>
      <c r="C261" t="s">
        <v>2721</v>
      </c>
      <c r="D261" t="s">
        <v>2722</v>
      </c>
    </row>
    <row r="262" spans="1:4">
      <c r="A262">
        <v>261</v>
      </c>
      <c r="B262" t="s">
        <v>2702</v>
      </c>
      <c r="C262" t="s">
        <v>2669</v>
      </c>
      <c r="D262" t="s">
        <v>2723</v>
      </c>
    </row>
    <row r="263" spans="1:4">
      <c r="A263">
        <v>262</v>
      </c>
      <c r="B263" t="s">
        <v>2702</v>
      </c>
      <c r="C263" t="s">
        <v>2724</v>
      </c>
      <c r="D263" t="s">
        <v>2725</v>
      </c>
    </row>
    <row r="264" spans="1:4">
      <c r="A264">
        <v>263</v>
      </c>
      <c r="B264" t="s">
        <v>2726</v>
      </c>
      <c r="C264" t="s">
        <v>2728</v>
      </c>
      <c r="D264" t="s">
        <v>2729</v>
      </c>
    </row>
    <row r="265" spans="1:4">
      <c r="A265">
        <v>264</v>
      </c>
      <c r="B265" t="s">
        <v>2726</v>
      </c>
      <c r="C265" t="s">
        <v>2326</v>
      </c>
      <c r="D265" t="s">
        <v>2730</v>
      </c>
    </row>
    <row r="266" spans="1:4">
      <c r="A266">
        <v>265</v>
      </c>
      <c r="B266" t="s">
        <v>2726</v>
      </c>
      <c r="C266" t="s">
        <v>2731</v>
      </c>
      <c r="D266" t="s">
        <v>2732</v>
      </c>
    </row>
    <row r="267" spans="1:4">
      <c r="A267">
        <v>266</v>
      </c>
      <c r="B267" t="s">
        <v>2726</v>
      </c>
      <c r="C267" t="s">
        <v>2733</v>
      </c>
      <c r="D267" t="s">
        <v>2734</v>
      </c>
    </row>
    <row r="268" spans="1:4">
      <c r="A268">
        <v>267</v>
      </c>
      <c r="B268" t="s">
        <v>2726</v>
      </c>
      <c r="C268" t="s">
        <v>2735</v>
      </c>
      <c r="D268" t="s">
        <v>2736</v>
      </c>
    </row>
    <row r="269" spans="1:4">
      <c r="A269">
        <v>268</v>
      </c>
      <c r="B269" t="s">
        <v>2726</v>
      </c>
      <c r="C269" t="s">
        <v>2737</v>
      </c>
      <c r="D269" t="s">
        <v>2738</v>
      </c>
    </row>
    <row r="270" spans="1:4">
      <c r="A270">
        <v>269</v>
      </c>
      <c r="B270" t="s">
        <v>2726</v>
      </c>
      <c r="C270" t="s">
        <v>2726</v>
      </c>
      <c r="D270" t="s">
        <v>2727</v>
      </c>
    </row>
    <row r="271" spans="1:4">
      <c r="A271">
        <v>270</v>
      </c>
      <c r="B271" t="s">
        <v>2726</v>
      </c>
      <c r="C271" t="s">
        <v>2739</v>
      </c>
      <c r="D271" t="s">
        <v>2740</v>
      </c>
    </row>
    <row r="272" spans="1:4">
      <c r="A272">
        <v>271</v>
      </c>
      <c r="B272" t="s">
        <v>2726</v>
      </c>
      <c r="C272" t="s">
        <v>2741</v>
      </c>
      <c r="D272" t="s">
        <v>2742</v>
      </c>
    </row>
    <row r="273" spans="1:4">
      <c r="A273">
        <v>272</v>
      </c>
      <c r="B273" t="s">
        <v>2726</v>
      </c>
      <c r="C273" t="s">
        <v>2743</v>
      </c>
      <c r="D273" t="s">
        <v>2744</v>
      </c>
    </row>
    <row r="274" spans="1:4">
      <c r="A274">
        <v>273</v>
      </c>
      <c r="B274" t="s">
        <v>2726</v>
      </c>
      <c r="C274" t="s">
        <v>2745</v>
      </c>
      <c r="D274" t="s">
        <v>2746</v>
      </c>
    </row>
    <row r="275" spans="1:4">
      <c r="A275">
        <v>274</v>
      </c>
      <c r="B275" t="s">
        <v>2726</v>
      </c>
      <c r="C275" t="s">
        <v>2408</v>
      </c>
      <c r="D275" t="s">
        <v>2747</v>
      </c>
    </row>
    <row r="276" spans="1:4">
      <c r="A276">
        <v>275</v>
      </c>
      <c r="B276" t="s">
        <v>2726</v>
      </c>
      <c r="C276" t="s">
        <v>2748</v>
      </c>
      <c r="D276" t="s">
        <v>2749</v>
      </c>
    </row>
    <row r="277" spans="1:4">
      <c r="A277">
        <v>276</v>
      </c>
      <c r="B277" t="s">
        <v>2726</v>
      </c>
      <c r="C277" t="s">
        <v>2750</v>
      </c>
      <c r="D277" t="s">
        <v>2751</v>
      </c>
    </row>
    <row r="278" spans="1:4">
      <c r="A278">
        <v>277</v>
      </c>
      <c r="B278" t="s">
        <v>2726</v>
      </c>
      <c r="C278" t="s">
        <v>2752</v>
      </c>
      <c r="D278" t="s">
        <v>2753</v>
      </c>
    </row>
    <row r="279" spans="1:4">
      <c r="A279">
        <v>278</v>
      </c>
      <c r="B279" t="s">
        <v>2754</v>
      </c>
      <c r="C279" t="s">
        <v>2756</v>
      </c>
      <c r="D279" t="s">
        <v>2757</v>
      </c>
    </row>
    <row r="280" spans="1:4">
      <c r="A280">
        <v>279</v>
      </c>
      <c r="B280" t="s">
        <v>2754</v>
      </c>
      <c r="C280" t="s">
        <v>2758</v>
      </c>
      <c r="D280" t="s">
        <v>2759</v>
      </c>
    </row>
    <row r="281" spans="1:4">
      <c r="A281">
        <v>280</v>
      </c>
      <c r="B281" t="s">
        <v>2754</v>
      </c>
      <c r="C281" t="s">
        <v>2760</v>
      </c>
      <c r="D281" t="s">
        <v>2761</v>
      </c>
    </row>
    <row r="282" spans="1:4">
      <c r="A282">
        <v>281</v>
      </c>
      <c r="B282" t="s">
        <v>2754</v>
      </c>
      <c r="C282" t="s">
        <v>2762</v>
      </c>
      <c r="D282" t="s">
        <v>2763</v>
      </c>
    </row>
    <row r="283" spans="1:4">
      <c r="A283">
        <v>282</v>
      </c>
      <c r="B283" t="s">
        <v>2754</v>
      </c>
      <c r="C283" t="s">
        <v>2764</v>
      </c>
      <c r="D283" t="s">
        <v>2765</v>
      </c>
    </row>
    <row r="284" spans="1:4">
      <c r="A284">
        <v>283</v>
      </c>
      <c r="B284" t="s">
        <v>2754</v>
      </c>
      <c r="C284" t="s">
        <v>2766</v>
      </c>
      <c r="D284" t="s">
        <v>2767</v>
      </c>
    </row>
    <row r="285" spans="1:4">
      <c r="A285">
        <v>284</v>
      </c>
      <c r="B285" t="s">
        <v>2754</v>
      </c>
      <c r="C285" t="s">
        <v>2768</v>
      </c>
      <c r="D285" t="s">
        <v>2769</v>
      </c>
    </row>
    <row r="286" spans="1:4">
      <c r="A286">
        <v>285</v>
      </c>
      <c r="B286" t="s">
        <v>2754</v>
      </c>
      <c r="C286" t="s">
        <v>2770</v>
      </c>
      <c r="D286" t="s">
        <v>2771</v>
      </c>
    </row>
    <row r="287" spans="1:4">
      <c r="A287">
        <v>286</v>
      </c>
      <c r="B287" t="s">
        <v>2754</v>
      </c>
      <c r="C287" t="s">
        <v>2754</v>
      </c>
      <c r="D287" t="s">
        <v>2755</v>
      </c>
    </row>
    <row r="288" spans="1:4">
      <c r="A288">
        <v>287</v>
      </c>
      <c r="B288" t="s">
        <v>2754</v>
      </c>
      <c r="C288" t="s">
        <v>2772</v>
      </c>
      <c r="D288" t="s">
        <v>2773</v>
      </c>
    </row>
    <row r="289" spans="1:4">
      <c r="A289">
        <v>288</v>
      </c>
      <c r="B289" t="s">
        <v>2754</v>
      </c>
      <c r="C289" t="s">
        <v>2774</v>
      </c>
      <c r="D289" t="s">
        <v>2775</v>
      </c>
    </row>
    <row r="290" spans="1:4">
      <c r="A290">
        <v>289</v>
      </c>
      <c r="B290" t="s">
        <v>2754</v>
      </c>
      <c r="C290" t="s">
        <v>2776</v>
      </c>
      <c r="D290" t="s">
        <v>2777</v>
      </c>
    </row>
    <row r="291" spans="1:4">
      <c r="A291">
        <v>290</v>
      </c>
      <c r="B291" t="s">
        <v>2778</v>
      </c>
      <c r="C291" t="s">
        <v>2780</v>
      </c>
      <c r="D291" t="s">
        <v>2781</v>
      </c>
    </row>
    <row r="292" spans="1:4">
      <c r="A292">
        <v>291</v>
      </c>
      <c r="B292" t="s">
        <v>2778</v>
      </c>
      <c r="C292" t="s">
        <v>2782</v>
      </c>
      <c r="D292" t="s">
        <v>2783</v>
      </c>
    </row>
    <row r="293" spans="1:4">
      <c r="A293">
        <v>292</v>
      </c>
      <c r="B293" t="s">
        <v>2778</v>
      </c>
      <c r="C293" t="s">
        <v>2784</v>
      </c>
      <c r="D293" t="s">
        <v>2785</v>
      </c>
    </row>
    <row r="294" spans="1:4">
      <c r="A294">
        <v>293</v>
      </c>
      <c r="B294" t="s">
        <v>2778</v>
      </c>
      <c r="C294" t="s">
        <v>2786</v>
      </c>
      <c r="D294" t="s">
        <v>2787</v>
      </c>
    </row>
    <row r="295" spans="1:4">
      <c r="A295">
        <v>294</v>
      </c>
      <c r="B295" t="s">
        <v>2778</v>
      </c>
      <c r="C295" t="s">
        <v>2788</v>
      </c>
      <c r="D295" t="s">
        <v>2789</v>
      </c>
    </row>
    <row r="296" spans="1:4">
      <c r="A296">
        <v>295</v>
      </c>
      <c r="B296" t="s">
        <v>2778</v>
      </c>
      <c r="C296" t="s">
        <v>2790</v>
      </c>
      <c r="D296" t="s">
        <v>2791</v>
      </c>
    </row>
    <row r="297" spans="1:4">
      <c r="A297">
        <v>296</v>
      </c>
      <c r="B297" t="s">
        <v>2778</v>
      </c>
      <c r="C297" t="s">
        <v>2792</v>
      </c>
      <c r="D297" t="s">
        <v>2793</v>
      </c>
    </row>
    <row r="298" spans="1:4">
      <c r="A298">
        <v>297</v>
      </c>
      <c r="B298" t="s">
        <v>2778</v>
      </c>
      <c r="C298" t="s">
        <v>2392</v>
      </c>
      <c r="D298" t="s">
        <v>2794</v>
      </c>
    </row>
    <row r="299" spans="1:4">
      <c r="A299">
        <v>298</v>
      </c>
      <c r="B299" t="s">
        <v>2778</v>
      </c>
      <c r="C299" t="s">
        <v>2795</v>
      </c>
      <c r="D299" t="s">
        <v>2796</v>
      </c>
    </row>
    <row r="300" spans="1:4">
      <c r="A300">
        <v>299</v>
      </c>
      <c r="B300" t="s">
        <v>2778</v>
      </c>
      <c r="C300" t="s">
        <v>2797</v>
      </c>
      <c r="D300" t="s">
        <v>2798</v>
      </c>
    </row>
    <row r="301" spans="1:4">
      <c r="A301">
        <v>300</v>
      </c>
      <c r="B301" t="s">
        <v>2778</v>
      </c>
      <c r="C301" t="s">
        <v>2799</v>
      </c>
      <c r="D301" t="s">
        <v>2800</v>
      </c>
    </row>
    <row r="302" spans="1:4">
      <c r="A302">
        <v>301</v>
      </c>
      <c r="B302" t="s">
        <v>2778</v>
      </c>
      <c r="C302" t="s">
        <v>2778</v>
      </c>
      <c r="D302" t="s">
        <v>2779</v>
      </c>
    </row>
    <row r="303" spans="1:4">
      <c r="A303">
        <v>302</v>
      </c>
      <c r="B303" t="s">
        <v>2778</v>
      </c>
      <c r="C303" t="s">
        <v>2801</v>
      </c>
      <c r="D303" t="s">
        <v>2802</v>
      </c>
    </row>
    <row r="304" spans="1:4">
      <c r="A304">
        <v>303</v>
      </c>
      <c r="B304" t="s">
        <v>2778</v>
      </c>
      <c r="C304" t="s">
        <v>2494</v>
      </c>
      <c r="D304" t="s">
        <v>2803</v>
      </c>
    </row>
    <row r="305" spans="1:4">
      <c r="A305">
        <v>304</v>
      </c>
      <c r="B305" t="s">
        <v>2778</v>
      </c>
      <c r="C305" t="s">
        <v>2804</v>
      </c>
      <c r="D305" t="s">
        <v>2805</v>
      </c>
    </row>
    <row r="306" spans="1:4">
      <c r="A306">
        <v>305</v>
      </c>
      <c r="B306" t="s">
        <v>2778</v>
      </c>
      <c r="C306" t="s">
        <v>2806</v>
      </c>
      <c r="D306" t="s">
        <v>2807</v>
      </c>
    </row>
    <row r="307" spans="1:4">
      <c r="A307">
        <v>306</v>
      </c>
      <c r="B307" t="s">
        <v>2778</v>
      </c>
      <c r="C307" t="s">
        <v>2808</v>
      </c>
      <c r="D307" t="s">
        <v>2809</v>
      </c>
    </row>
    <row r="308" spans="1:4">
      <c r="A308">
        <v>307</v>
      </c>
      <c r="B308" t="s">
        <v>2810</v>
      </c>
      <c r="C308" t="s">
        <v>2812</v>
      </c>
      <c r="D308" t="s">
        <v>2813</v>
      </c>
    </row>
    <row r="309" spans="1:4">
      <c r="A309">
        <v>308</v>
      </c>
      <c r="B309" t="s">
        <v>2810</v>
      </c>
      <c r="C309" t="s">
        <v>2814</v>
      </c>
      <c r="D309" t="s">
        <v>2815</v>
      </c>
    </row>
    <row r="310" spans="1:4">
      <c r="A310">
        <v>309</v>
      </c>
      <c r="B310" t="s">
        <v>2810</v>
      </c>
      <c r="C310" t="s">
        <v>2816</v>
      </c>
      <c r="D310" t="s">
        <v>2817</v>
      </c>
    </row>
    <row r="311" spans="1:4">
      <c r="A311">
        <v>310</v>
      </c>
      <c r="B311" t="s">
        <v>2810</v>
      </c>
      <c r="C311" t="s">
        <v>2818</v>
      </c>
      <c r="D311" t="s">
        <v>2819</v>
      </c>
    </row>
    <row r="312" spans="1:4">
      <c r="A312">
        <v>311</v>
      </c>
      <c r="B312" t="s">
        <v>2810</v>
      </c>
      <c r="C312" t="s">
        <v>2820</v>
      </c>
      <c r="D312" t="s">
        <v>2821</v>
      </c>
    </row>
    <row r="313" spans="1:4">
      <c r="A313">
        <v>312</v>
      </c>
      <c r="B313" t="s">
        <v>2810</v>
      </c>
      <c r="C313" t="s">
        <v>2822</v>
      </c>
      <c r="D313" t="s">
        <v>2823</v>
      </c>
    </row>
    <row r="314" spans="1:4">
      <c r="A314">
        <v>313</v>
      </c>
      <c r="B314" t="s">
        <v>2810</v>
      </c>
      <c r="C314" t="s">
        <v>2824</v>
      </c>
      <c r="D314" t="s">
        <v>2825</v>
      </c>
    </row>
    <row r="315" spans="1:4">
      <c r="A315">
        <v>314</v>
      </c>
      <c r="B315" t="s">
        <v>2810</v>
      </c>
      <c r="C315" t="s">
        <v>2826</v>
      </c>
      <c r="D315" t="s">
        <v>2827</v>
      </c>
    </row>
    <row r="316" spans="1:4">
      <c r="A316">
        <v>315</v>
      </c>
      <c r="B316" t="s">
        <v>2810</v>
      </c>
      <c r="C316" t="s">
        <v>2810</v>
      </c>
      <c r="D316" t="s">
        <v>2811</v>
      </c>
    </row>
    <row r="317" spans="1:4">
      <c r="A317">
        <v>316</v>
      </c>
      <c r="B317" t="s">
        <v>2810</v>
      </c>
      <c r="C317" t="s">
        <v>2828</v>
      </c>
      <c r="D317" t="s">
        <v>2829</v>
      </c>
    </row>
    <row r="318" spans="1:4">
      <c r="A318">
        <v>317</v>
      </c>
      <c r="B318" t="s">
        <v>2810</v>
      </c>
      <c r="C318" t="s">
        <v>2830</v>
      </c>
      <c r="D318" t="s">
        <v>2831</v>
      </c>
    </row>
    <row r="319" spans="1:4">
      <c r="A319">
        <v>318</v>
      </c>
      <c r="B319" t="s">
        <v>2810</v>
      </c>
      <c r="C319" t="s">
        <v>2832</v>
      </c>
      <c r="D319" t="s">
        <v>2833</v>
      </c>
    </row>
    <row r="320" spans="1:4">
      <c r="A320">
        <v>319</v>
      </c>
      <c r="B320" t="s">
        <v>2810</v>
      </c>
      <c r="C320" t="s">
        <v>2834</v>
      </c>
      <c r="D320" t="s">
        <v>2835</v>
      </c>
    </row>
    <row r="321" spans="1:4">
      <c r="A321">
        <v>320</v>
      </c>
      <c r="B321" t="s">
        <v>2810</v>
      </c>
      <c r="C321" t="s">
        <v>2836</v>
      </c>
      <c r="D321" t="s">
        <v>2837</v>
      </c>
    </row>
    <row r="322" spans="1:4">
      <c r="A322">
        <v>321</v>
      </c>
      <c r="B322" t="s">
        <v>2838</v>
      </c>
      <c r="C322" t="s">
        <v>2840</v>
      </c>
      <c r="D322" t="s">
        <v>2841</v>
      </c>
    </row>
    <row r="323" spans="1:4">
      <c r="A323">
        <v>322</v>
      </c>
      <c r="B323" t="s">
        <v>2838</v>
      </c>
      <c r="C323" t="s">
        <v>2842</v>
      </c>
      <c r="D323" t="s">
        <v>2843</v>
      </c>
    </row>
    <row r="324" spans="1:4">
      <c r="A324">
        <v>323</v>
      </c>
      <c r="B324" t="s">
        <v>2838</v>
      </c>
      <c r="C324" t="s">
        <v>2844</v>
      </c>
      <c r="D324" t="s">
        <v>2845</v>
      </c>
    </row>
    <row r="325" spans="1:4">
      <c r="A325">
        <v>324</v>
      </c>
      <c r="B325" t="s">
        <v>2838</v>
      </c>
      <c r="C325" t="s">
        <v>2846</v>
      </c>
      <c r="D325" t="s">
        <v>2847</v>
      </c>
    </row>
    <row r="326" spans="1:4">
      <c r="A326">
        <v>325</v>
      </c>
      <c r="B326" t="s">
        <v>2838</v>
      </c>
      <c r="C326" t="s">
        <v>2848</v>
      </c>
      <c r="D326" t="s">
        <v>2849</v>
      </c>
    </row>
    <row r="327" spans="1:4">
      <c r="A327">
        <v>326</v>
      </c>
      <c r="B327" t="s">
        <v>2838</v>
      </c>
      <c r="C327" t="s">
        <v>2764</v>
      </c>
      <c r="D327" t="s">
        <v>2850</v>
      </c>
    </row>
    <row r="328" spans="1:4">
      <c r="A328">
        <v>327</v>
      </c>
      <c r="B328" t="s">
        <v>2838</v>
      </c>
      <c r="C328" t="s">
        <v>2228</v>
      </c>
      <c r="D328" t="s">
        <v>2851</v>
      </c>
    </row>
    <row r="329" spans="1:4">
      <c r="A329">
        <v>328</v>
      </c>
      <c r="B329" t="s">
        <v>2838</v>
      </c>
      <c r="C329" t="s">
        <v>2852</v>
      </c>
      <c r="D329" t="s">
        <v>2853</v>
      </c>
    </row>
    <row r="330" spans="1:4">
      <c r="A330">
        <v>329</v>
      </c>
      <c r="B330" t="s">
        <v>2838</v>
      </c>
      <c r="C330" t="s">
        <v>2838</v>
      </c>
      <c r="D330" t="s">
        <v>2839</v>
      </c>
    </row>
    <row r="331" spans="1:4">
      <c r="A331">
        <v>330</v>
      </c>
      <c r="B331" t="s">
        <v>2838</v>
      </c>
      <c r="C331" t="s">
        <v>2854</v>
      </c>
      <c r="D331" t="s">
        <v>2855</v>
      </c>
    </row>
    <row r="332" spans="1:4">
      <c r="A332">
        <v>331</v>
      </c>
      <c r="B332" t="s">
        <v>2838</v>
      </c>
      <c r="C332" t="s">
        <v>2856</v>
      </c>
      <c r="D332" t="s">
        <v>2857</v>
      </c>
    </row>
    <row r="333" spans="1:4">
      <c r="A333">
        <v>332</v>
      </c>
      <c r="B333" t="s">
        <v>2838</v>
      </c>
      <c r="C333" t="s">
        <v>2858</v>
      </c>
      <c r="D333" t="s">
        <v>2859</v>
      </c>
    </row>
    <row r="334" spans="1:4">
      <c r="A334">
        <v>333</v>
      </c>
      <c r="B334" t="s">
        <v>2838</v>
      </c>
      <c r="C334" t="s">
        <v>2860</v>
      </c>
      <c r="D334" t="s">
        <v>2861</v>
      </c>
    </row>
    <row r="335" spans="1:4">
      <c r="A335">
        <v>334</v>
      </c>
      <c r="B335" t="s">
        <v>2838</v>
      </c>
      <c r="C335" t="s">
        <v>2669</v>
      </c>
      <c r="D335" t="s">
        <v>2862</v>
      </c>
    </row>
    <row r="336" spans="1:4">
      <c r="A336">
        <v>335</v>
      </c>
      <c r="B336" t="s">
        <v>2838</v>
      </c>
      <c r="C336" t="s">
        <v>2863</v>
      </c>
      <c r="D336" t="s">
        <v>2864</v>
      </c>
    </row>
    <row r="337" spans="1:4">
      <c r="A337">
        <v>336</v>
      </c>
      <c r="B337" t="s">
        <v>2838</v>
      </c>
      <c r="C337" t="s">
        <v>2865</v>
      </c>
      <c r="D337" t="s">
        <v>2866</v>
      </c>
    </row>
    <row r="338" spans="1:4">
      <c r="A338">
        <v>337</v>
      </c>
      <c r="B338" t="s">
        <v>2867</v>
      </c>
      <c r="C338" t="s">
        <v>2869</v>
      </c>
      <c r="D338" t="s">
        <v>2870</v>
      </c>
    </row>
    <row r="339" spans="1:4">
      <c r="A339">
        <v>338</v>
      </c>
      <c r="B339" t="s">
        <v>2867</v>
      </c>
      <c r="C339" t="s">
        <v>2871</v>
      </c>
      <c r="D339" t="s">
        <v>2872</v>
      </c>
    </row>
    <row r="340" spans="1:4">
      <c r="A340">
        <v>339</v>
      </c>
      <c r="B340" t="s">
        <v>2867</v>
      </c>
      <c r="C340" t="s">
        <v>2795</v>
      </c>
      <c r="D340" t="s">
        <v>2873</v>
      </c>
    </row>
    <row r="341" spans="1:4">
      <c r="A341">
        <v>340</v>
      </c>
      <c r="B341" t="s">
        <v>2867</v>
      </c>
      <c r="C341" t="s">
        <v>2874</v>
      </c>
      <c r="D341" t="s">
        <v>2875</v>
      </c>
    </row>
    <row r="342" spans="1:4">
      <c r="A342">
        <v>341</v>
      </c>
      <c r="B342" t="s">
        <v>2867</v>
      </c>
      <c r="C342" t="s">
        <v>2876</v>
      </c>
      <c r="D342" t="s">
        <v>2877</v>
      </c>
    </row>
    <row r="343" spans="1:4">
      <c r="A343">
        <v>342</v>
      </c>
      <c r="B343" t="s">
        <v>2867</v>
      </c>
      <c r="C343" t="s">
        <v>2878</v>
      </c>
      <c r="D343" t="s">
        <v>2879</v>
      </c>
    </row>
    <row r="344" spans="1:4">
      <c r="A344">
        <v>343</v>
      </c>
      <c r="B344" t="s">
        <v>2867</v>
      </c>
      <c r="C344" t="s">
        <v>2880</v>
      </c>
      <c r="D344" t="s">
        <v>2881</v>
      </c>
    </row>
    <row r="345" spans="1:4">
      <c r="A345">
        <v>344</v>
      </c>
      <c r="B345" t="s">
        <v>2867</v>
      </c>
      <c r="C345" t="s">
        <v>2882</v>
      </c>
      <c r="D345" t="s">
        <v>2883</v>
      </c>
    </row>
    <row r="346" spans="1:4">
      <c r="A346">
        <v>345</v>
      </c>
      <c r="B346" t="s">
        <v>2867</v>
      </c>
      <c r="C346" t="s">
        <v>2867</v>
      </c>
      <c r="D346" t="s">
        <v>2868</v>
      </c>
    </row>
    <row r="347" spans="1:4">
      <c r="A347">
        <v>346</v>
      </c>
      <c r="B347" t="s">
        <v>2867</v>
      </c>
      <c r="C347" t="s">
        <v>2884</v>
      </c>
      <c r="D347" t="s">
        <v>2885</v>
      </c>
    </row>
    <row r="348" spans="1:4">
      <c r="A348">
        <v>347</v>
      </c>
      <c r="B348" t="s">
        <v>2867</v>
      </c>
      <c r="C348" t="s">
        <v>2886</v>
      </c>
      <c r="D348" t="s">
        <v>2887</v>
      </c>
    </row>
    <row r="349" spans="1:4">
      <c r="A349">
        <v>348</v>
      </c>
      <c r="B349" t="s">
        <v>2888</v>
      </c>
      <c r="C349" t="s">
        <v>2890</v>
      </c>
      <c r="D349" t="s">
        <v>2891</v>
      </c>
    </row>
    <row r="350" spans="1:4">
      <c r="A350">
        <v>349</v>
      </c>
      <c r="B350" t="s">
        <v>2888</v>
      </c>
      <c r="C350" t="s">
        <v>2892</v>
      </c>
      <c r="D350" t="s">
        <v>2893</v>
      </c>
    </row>
    <row r="351" spans="1:4">
      <c r="A351">
        <v>350</v>
      </c>
      <c r="B351" t="s">
        <v>2888</v>
      </c>
      <c r="C351" t="s">
        <v>2894</v>
      </c>
      <c r="D351" t="s">
        <v>2895</v>
      </c>
    </row>
    <row r="352" spans="1:4">
      <c r="A352">
        <v>351</v>
      </c>
      <c r="B352" t="s">
        <v>2888</v>
      </c>
      <c r="C352" t="s">
        <v>2896</v>
      </c>
      <c r="D352" t="s">
        <v>2897</v>
      </c>
    </row>
    <row r="353" spans="1:4">
      <c r="A353">
        <v>352</v>
      </c>
      <c r="B353" t="s">
        <v>2888</v>
      </c>
      <c r="C353" t="s">
        <v>2898</v>
      </c>
      <c r="D353" t="s">
        <v>2899</v>
      </c>
    </row>
    <row r="354" spans="1:4">
      <c r="A354">
        <v>353</v>
      </c>
      <c r="B354" t="s">
        <v>2888</v>
      </c>
      <c r="C354" t="s">
        <v>2900</v>
      </c>
      <c r="D354" t="s">
        <v>2901</v>
      </c>
    </row>
    <row r="355" spans="1:4">
      <c r="A355">
        <v>354</v>
      </c>
      <c r="B355" t="s">
        <v>2888</v>
      </c>
      <c r="C355" t="s">
        <v>2902</v>
      </c>
      <c r="D355" t="s">
        <v>2903</v>
      </c>
    </row>
    <row r="356" spans="1:4">
      <c r="A356">
        <v>355</v>
      </c>
      <c r="B356" t="s">
        <v>2888</v>
      </c>
      <c r="C356" t="s">
        <v>2888</v>
      </c>
      <c r="D356" t="s">
        <v>2889</v>
      </c>
    </row>
    <row r="357" spans="1:4">
      <c r="A357">
        <v>356</v>
      </c>
      <c r="B357" t="s">
        <v>2888</v>
      </c>
      <c r="C357" t="s">
        <v>2904</v>
      </c>
      <c r="D357" t="s">
        <v>2905</v>
      </c>
    </row>
    <row r="358" spans="1:4">
      <c r="A358">
        <v>357</v>
      </c>
      <c r="B358" t="s">
        <v>2888</v>
      </c>
      <c r="C358" t="s">
        <v>2906</v>
      </c>
      <c r="D358" t="s">
        <v>2907</v>
      </c>
    </row>
    <row r="359" spans="1:4">
      <c r="A359">
        <v>358</v>
      </c>
      <c r="B359" t="s">
        <v>2888</v>
      </c>
      <c r="C359" t="s">
        <v>2908</v>
      </c>
      <c r="D359" t="s">
        <v>2909</v>
      </c>
    </row>
    <row r="360" spans="1:4">
      <c r="A360">
        <v>359</v>
      </c>
      <c r="B360" t="s">
        <v>2910</v>
      </c>
      <c r="C360" t="s">
        <v>2912</v>
      </c>
      <c r="D360" t="s">
        <v>2913</v>
      </c>
    </row>
    <row r="361" spans="1:4">
      <c r="A361">
        <v>360</v>
      </c>
      <c r="B361" t="s">
        <v>2910</v>
      </c>
      <c r="C361" t="s">
        <v>2914</v>
      </c>
      <c r="D361" t="s">
        <v>2915</v>
      </c>
    </row>
    <row r="362" spans="1:4">
      <c r="A362">
        <v>361</v>
      </c>
      <c r="B362" t="s">
        <v>2910</v>
      </c>
      <c r="C362" t="s">
        <v>2916</v>
      </c>
      <c r="D362" t="s">
        <v>2917</v>
      </c>
    </row>
    <row r="363" spans="1:4">
      <c r="A363">
        <v>362</v>
      </c>
      <c r="B363" t="s">
        <v>2910</v>
      </c>
      <c r="C363" t="s">
        <v>2918</v>
      </c>
      <c r="D363" t="s">
        <v>2919</v>
      </c>
    </row>
    <row r="364" spans="1:4">
      <c r="A364">
        <v>363</v>
      </c>
      <c r="B364" t="s">
        <v>2910</v>
      </c>
      <c r="C364" t="s">
        <v>2920</v>
      </c>
      <c r="D364" t="s">
        <v>2921</v>
      </c>
    </row>
    <row r="365" spans="1:4">
      <c r="A365">
        <v>364</v>
      </c>
      <c r="B365" t="s">
        <v>2910</v>
      </c>
      <c r="C365" t="s">
        <v>2922</v>
      </c>
      <c r="D365" t="s">
        <v>2923</v>
      </c>
    </row>
    <row r="366" spans="1:4">
      <c r="A366">
        <v>365</v>
      </c>
      <c r="B366" t="s">
        <v>2910</v>
      </c>
      <c r="C366" t="s">
        <v>2924</v>
      </c>
      <c r="D366" t="s">
        <v>2925</v>
      </c>
    </row>
    <row r="367" spans="1:4">
      <c r="A367">
        <v>366</v>
      </c>
      <c r="B367" t="s">
        <v>2910</v>
      </c>
      <c r="C367" t="s">
        <v>2926</v>
      </c>
      <c r="D367" t="s">
        <v>2927</v>
      </c>
    </row>
    <row r="368" spans="1:4">
      <c r="A368">
        <v>367</v>
      </c>
      <c r="B368" t="s">
        <v>2910</v>
      </c>
      <c r="C368" t="s">
        <v>2928</v>
      </c>
      <c r="D368" t="s">
        <v>2929</v>
      </c>
    </row>
    <row r="369" spans="1:4">
      <c r="A369">
        <v>368</v>
      </c>
      <c r="B369" t="s">
        <v>2910</v>
      </c>
      <c r="C369" t="s">
        <v>2930</v>
      </c>
      <c r="D369" t="s">
        <v>2931</v>
      </c>
    </row>
    <row r="370" spans="1:4">
      <c r="A370">
        <v>369</v>
      </c>
      <c r="B370" t="s">
        <v>2910</v>
      </c>
      <c r="C370" t="s">
        <v>2910</v>
      </c>
      <c r="D370" t="s">
        <v>2911</v>
      </c>
    </row>
    <row r="371" spans="1:4">
      <c r="A371">
        <v>370</v>
      </c>
      <c r="B371" t="s">
        <v>2910</v>
      </c>
      <c r="C371" t="s">
        <v>2932</v>
      </c>
      <c r="D371" t="s">
        <v>2933</v>
      </c>
    </row>
    <row r="372" spans="1:4">
      <c r="A372">
        <v>371</v>
      </c>
      <c r="B372" t="s">
        <v>2910</v>
      </c>
      <c r="C372" t="s">
        <v>2934</v>
      </c>
      <c r="D372" t="s">
        <v>2935</v>
      </c>
    </row>
    <row r="373" spans="1:4">
      <c r="A373">
        <v>372</v>
      </c>
      <c r="B373" t="s">
        <v>2910</v>
      </c>
      <c r="C373" t="s">
        <v>2936</v>
      </c>
      <c r="D373" t="s">
        <v>2937</v>
      </c>
    </row>
    <row r="374" spans="1:4">
      <c r="A374">
        <v>373</v>
      </c>
      <c r="B374" t="s">
        <v>2910</v>
      </c>
      <c r="C374" t="s">
        <v>2938</v>
      </c>
      <c r="D374" t="s">
        <v>2939</v>
      </c>
    </row>
    <row r="375" spans="1:4">
      <c r="A375">
        <v>374</v>
      </c>
      <c r="B375" t="s">
        <v>2910</v>
      </c>
      <c r="C375" t="s">
        <v>2940</v>
      </c>
      <c r="D375" t="s">
        <v>2941</v>
      </c>
    </row>
    <row r="376" spans="1:4">
      <c r="A376">
        <v>375</v>
      </c>
      <c r="B376" t="s">
        <v>2942</v>
      </c>
      <c r="C376" t="s">
        <v>2944</v>
      </c>
      <c r="D376" t="s">
        <v>2945</v>
      </c>
    </row>
    <row r="377" spans="1:4">
      <c r="A377">
        <v>376</v>
      </c>
      <c r="B377" t="s">
        <v>2942</v>
      </c>
      <c r="C377" t="s">
        <v>2946</v>
      </c>
      <c r="D377" t="s">
        <v>2947</v>
      </c>
    </row>
    <row r="378" spans="1:4">
      <c r="A378">
        <v>377</v>
      </c>
      <c r="B378" t="s">
        <v>2942</v>
      </c>
      <c r="C378" t="s">
        <v>2894</v>
      </c>
      <c r="D378" t="s">
        <v>2948</v>
      </c>
    </row>
    <row r="379" spans="1:4">
      <c r="A379">
        <v>378</v>
      </c>
      <c r="B379" t="s">
        <v>2942</v>
      </c>
      <c r="C379" t="s">
        <v>2564</v>
      </c>
      <c r="D379" t="s">
        <v>2949</v>
      </c>
    </row>
    <row r="380" spans="1:4">
      <c r="A380">
        <v>379</v>
      </c>
      <c r="B380" t="s">
        <v>2942</v>
      </c>
      <c r="C380" t="s">
        <v>2950</v>
      </c>
      <c r="D380" t="s">
        <v>2951</v>
      </c>
    </row>
    <row r="381" spans="1:4">
      <c r="A381">
        <v>380</v>
      </c>
      <c r="B381" t="s">
        <v>2942</v>
      </c>
      <c r="C381" t="s">
        <v>2228</v>
      </c>
      <c r="D381" t="s">
        <v>2952</v>
      </c>
    </row>
    <row r="382" spans="1:4">
      <c r="A382">
        <v>381</v>
      </c>
      <c r="B382" t="s">
        <v>2942</v>
      </c>
      <c r="C382" t="s">
        <v>2953</v>
      </c>
      <c r="D382" t="s">
        <v>2954</v>
      </c>
    </row>
    <row r="383" spans="1:4">
      <c r="A383">
        <v>382</v>
      </c>
      <c r="B383" t="s">
        <v>2942</v>
      </c>
      <c r="C383" t="s">
        <v>2955</v>
      </c>
      <c r="D383" t="s">
        <v>2956</v>
      </c>
    </row>
    <row r="384" spans="1:4">
      <c r="A384">
        <v>383</v>
      </c>
      <c r="B384" t="s">
        <v>2942</v>
      </c>
      <c r="C384" t="s">
        <v>2942</v>
      </c>
      <c r="D384" t="s">
        <v>2943</v>
      </c>
    </row>
    <row r="385" spans="1:4">
      <c r="A385">
        <v>384</v>
      </c>
      <c r="B385" t="s">
        <v>2942</v>
      </c>
      <c r="C385" t="s">
        <v>2957</v>
      </c>
      <c r="D385" t="s">
        <v>2958</v>
      </c>
    </row>
    <row r="386" spans="1:4">
      <c r="A386">
        <v>385</v>
      </c>
      <c r="B386" t="s">
        <v>2942</v>
      </c>
      <c r="C386" t="s">
        <v>2959</v>
      </c>
      <c r="D386" t="s">
        <v>2960</v>
      </c>
    </row>
    <row r="387" spans="1:4">
      <c r="A387">
        <v>386</v>
      </c>
      <c r="B387" t="s">
        <v>2942</v>
      </c>
      <c r="C387" t="s">
        <v>2961</v>
      </c>
      <c r="D387" t="s">
        <v>2962</v>
      </c>
    </row>
    <row r="388" spans="1:4">
      <c r="A388">
        <v>387</v>
      </c>
      <c r="B388" t="s">
        <v>2942</v>
      </c>
      <c r="C388" t="s">
        <v>2963</v>
      </c>
      <c r="D388" t="s">
        <v>2964</v>
      </c>
    </row>
    <row r="389" spans="1:4">
      <c r="A389">
        <v>388</v>
      </c>
      <c r="B389" t="s">
        <v>2965</v>
      </c>
      <c r="C389" t="s">
        <v>2967</v>
      </c>
      <c r="D389" t="s">
        <v>2968</v>
      </c>
    </row>
    <row r="390" spans="1:4">
      <c r="A390">
        <v>389</v>
      </c>
      <c r="B390" t="s">
        <v>2965</v>
      </c>
      <c r="C390" t="s">
        <v>2969</v>
      </c>
      <c r="D390" t="s">
        <v>2970</v>
      </c>
    </row>
    <row r="391" spans="1:4">
      <c r="A391">
        <v>390</v>
      </c>
      <c r="B391" t="s">
        <v>2965</v>
      </c>
      <c r="C391" t="s">
        <v>2971</v>
      </c>
      <c r="D391" t="s">
        <v>2972</v>
      </c>
    </row>
    <row r="392" spans="1:4">
      <c r="A392">
        <v>391</v>
      </c>
      <c r="B392" t="s">
        <v>2965</v>
      </c>
      <c r="C392" t="s">
        <v>2973</v>
      </c>
      <c r="D392" t="s">
        <v>2974</v>
      </c>
    </row>
    <row r="393" spans="1:4">
      <c r="A393">
        <v>392</v>
      </c>
      <c r="B393" t="s">
        <v>2965</v>
      </c>
      <c r="C393" t="s">
        <v>2975</v>
      </c>
      <c r="D393" t="s">
        <v>2976</v>
      </c>
    </row>
    <row r="394" spans="1:4">
      <c r="A394">
        <v>393</v>
      </c>
      <c r="B394" t="s">
        <v>2965</v>
      </c>
      <c r="C394" t="s">
        <v>2977</v>
      </c>
      <c r="D394" t="s">
        <v>2978</v>
      </c>
    </row>
    <row r="395" spans="1:4">
      <c r="A395">
        <v>394</v>
      </c>
      <c r="B395" t="s">
        <v>2965</v>
      </c>
      <c r="C395" t="s">
        <v>2979</v>
      </c>
      <c r="D395" t="s">
        <v>2980</v>
      </c>
    </row>
    <row r="396" spans="1:4">
      <c r="A396">
        <v>395</v>
      </c>
      <c r="B396" t="s">
        <v>2965</v>
      </c>
      <c r="C396" t="s">
        <v>2423</v>
      </c>
      <c r="D396" t="s">
        <v>2981</v>
      </c>
    </row>
    <row r="397" spans="1:4">
      <c r="A397">
        <v>396</v>
      </c>
      <c r="B397" t="s">
        <v>2965</v>
      </c>
      <c r="C397" t="s">
        <v>2982</v>
      </c>
      <c r="D397" t="s">
        <v>2983</v>
      </c>
    </row>
    <row r="398" spans="1:4">
      <c r="A398">
        <v>397</v>
      </c>
      <c r="B398" t="s">
        <v>2965</v>
      </c>
      <c r="C398" t="s">
        <v>2984</v>
      </c>
      <c r="D398" t="s">
        <v>2985</v>
      </c>
    </row>
    <row r="399" spans="1:4">
      <c r="A399">
        <v>398</v>
      </c>
      <c r="B399" t="s">
        <v>2965</v>
      </c>
      <c r="C399" t="s">
        <v>2986</v>
      </c>
      <c r="D399" t="s">
        <v>2987</v>
      </c>
    </row>
    <row r="400" spans="1:4">
      <c r="A400">
        <v>399</v>
      </c>
      <c r="B400" t="s">
        <v>2965</v>
      </c>
      <c r="C400" t="s">
        <v>2988</v>
      </c>
      <c r="D400" t="s">
        <v>2989</v>
      </c>
    </row>
    <row r="401" spans="1:4">
      <c r="A401">
        <v>400</v>
      </c>
      <c r="B401" t="s">
        <v>2965</v>
      </c>
      <c r="C401" t="s">
        <v>2990</v>
      </c>
      <c r="D401" t="s">
        <v>2991</v>
      </c>
    </row>
    <row r="402" spans="1:4">
      <c r="A402">
        <v>401</v>
      </c>
      <c r="B402" t="s">
        <v>2965</v>
      </c>
      <c r="C402" t="s">
        <v>2992</v>
      </c>
      <c r="D402" t="s">
        <v>2993</v>
      </c>
    </row>
    <row r="403" spans="1:4">
      <c r="A403">
        <v>402</v>
      </c>
      <c r="B403" t="s">
        <v>2965</v>
      </c>
      <c r="C403" t="s">
        <v>2965</v>
      </c>
      <c r="D403" t="s">
        <v>2966</v>
      </c>
    </row>
    <row r="404" spans="1:4">
      <c r="A404">
        <v>403</v>
      </c>
      <c r="B404" t="s">
        <v>2965</v>
      </c>
      <c r="C404" t="s">
        <v>2994</v>
      </c>
      <c r="D404" t="s">
        <v>2995</v>
      </c>
    </row>
    <row r="405" spans="1:4">
      <c r="A405">
        <v>404</v>
      </c>
      <c r="B405" t="s">
        <v>2965</v>
      </c>
      <c r="C405" t="s">
        <v>2996</v>
      </c>
      <c r="D405" t="s">
        <v>2997</v>
      </c>
    </row>
    <row r="406" spans="1:4">
      <c r="A406">
        <v>405</v>
      </c>
      <c r="B406" t="s">
        <v>2965</v>
      </c>
      <c r="C406" t="s">
        <v>2998</v>
      </c>
      <c r="D406" t="s">
        <v>2999</v>
      </c>
    </row>
    <row r="407" spans="1:4">
      <c r="A407">
        <v>406</v>
      </c>
      <c r="B407" t="s">
        <v>2965</v>
      </c>
      <c r="C407" t="s">
        <v>3000</v>
      </c>
      <c r="D407" t="s">
        <v>3001</v>
      </c>
    </row>
    <row r="408" spans="1:4">
      <c r="A408">
        <v>407</v>
      </c>
      <c r="B408" t="s">
        <v>3002</v>
      </c>
      <c r="C408" t="s">
        <v>3004</v>
      </c>
      <c r="D408" t="s">
        <v>3005</v>
      </c>
    </row>
    <row r="409" spans="1:4">
      <c r="A409">
        <v>408</v>
      </c>
      <c r="B409" t="s">
        <v>3002</v>
      </c>
      <c r="C409" t="s">
        <v>3006</v>
      </c>
      <c r="D409" t="s">
        <v>3007</v>
      </c>
    </row>
    <row r="410" spans="1:4">
      <c r="A410">
        <v>409</v>
      </c>
      <c r="B410" t="s">
        <v>3002</v>
      </c>
      <c r="C410" t="s">
        <v>3008</v>
      </c>
      <c r="D410" t="s">
        <v>3009</v>
      </c>
    </row>
    <row r="411" spans="1:4">
      <c r="A411">
        <v>410</v>
      </c>
      <c r="B411" t="s">
        <v>3002</v>
      </c>
      <c r="C411" t="s">
        <v>2450</v>
      </c>
      <c r="D411" t="s">
        <v>3010</v>
      </c>
    </row>
    <row r="412" spans="1:4">
      <c r="A412">
        <v>411</v>
      </c>
      <c r="B412" t="s">
        <v>3002</v>
      </c>
      <c r="C412" t="s">
        <v>3011</v>
      </c>
      <c r="D412" t="s">
        <v>3012</v>
      </c>
    </row>
    <row r="413" spans="1:4">
      <c r="A413">
        <v>412</v>
      </c>
      <c r="B413" t="s">
        <v>3002</v>
      </c>
      <c r="C413" t="s">
        <v>3013</v>
      </c>
      <c r="D413" t="s">
        <v>3014</v>
      </c>
    </row>
    <row r="414" spans="1:4">
      <c r="A414">
        <v>413</v>
      </c>
      <c r="B414" t="s">
        <v>3002</v>
      </c>
      <c r="C414" t="s">
        <v>3015</v>
      </c>
      <c r="D414" t="s">
        <v>3016</v>
      </c>
    </row>
    <row r="415" spans="1:4">
      <c r="A415">
        <v>414</v>
      </c>
      <c r="B415" t="s">
        <v>3002</v>
      </c>
      <c r="C415" t="s">
        <v>3017</v>
      </c>
      <c r="D415" t="s">
        <v>3018</v>
      </c>
    </row>
    <row r="416" spans="1:4">
      <c r="A416">
        <v>415</v>
      </c>
      <c r="B416" t="s">
        <v>3002</v>
      </c>
      <c r="C416" t="s">
        <v>3019</v>
      </c>
      <c r="D416" t="s">
        <v>3020</v>
      </c>
    </row>
    <row r="417" spans="1:4">
      <c r="A417">
        <v>416</v>
      </c>
      <c r="B417" t="s">
        <v>3002</v>
      </c>
      <c r="C417" t="s">
        <v>3002</v>
      </c>
      <c r="D417" t="s">
        <v>3003</v>
      </c>
    </row>
    <row r="418" spans="1:4">
      <c r="A418">
        <v>417</v>
      </c>
      <c r="B418" t="s">
        <v>3002</v>
      </c>
      <c r="C418" t="s">
        <v>3021</v>
      </c>
      <c r="D418" t="s">
        <v>3022</v>
      </c>
    </row>
    <row r="419" spans="1:4">
      <c r="A419">
        <v>418</v>
      </c>
      <c r="B419" t="s">
        <v>3002</v>
      </c>
      <c r="C419" t="s">
        <v>3023</v>
      </c>
      <c r="D419" t="s">
        <v>3024</v>
      </c>
    </row>
    <row r="420" spans="1:4">
      <c r="A420">
        <v>419</v>
      </c>
      <c r="B420" t="s">
        <v>3025</v>
      </c>
      <c r="C420" t="s">
        <v>3027</v>
      </c>
      <c r="D420" t="s">
        <v>3028</v>
      </c>
    </row>
    <row r="421" spans="1:4">
      <c r="A421">
        <v>420</v>
      </c>
      <c r="B421" t="s">
        <v>3025</v>
      </c>
      <c r="C421" t="s">
        <v>3029</v>
      </c>
      <c r="D421" t="s">
        <v>3030</v>
      </c>
    </row>
    <row r="422" spans="1:4">
      <c r="A422">
        <v>421</v>
      </c>
      <c r="B422" t="s">
        <v>3025</v>
      </c>
      <c r="C422" t="s">
        <v>3031</v>
      </c>
      <c r="D422" t="s">
        <v>3032</v>
      </c>
    </row>
    <row r="423" spans="1:4">
      <c r="A423">
        <v>422</v>
      </c>
      <c r="B423" t="s">
        <v>3025</v>
      </c>
      <c r="C423" t="s">
        <v>3033</v>
      </c>
      <c r="D423" t="s">
        <v>3034</v>
      </c>
    </row>
    <row r="424" spans="1:4">
      <c r="A424">
        <v>423</v>
      </c>
      <c r="B424" t="s">
        <v>3025</v>
      </c>
      <c r="C424" t="s">
        <v>3035</v>
      </c>
      <c r="D424" t="s">
        <v>3036</v>
      </c>
    </row>
    <row r="425" spans="1:4">
      <c r="A425">
        <v>424</v>
      </c>
      <c r="B425" t="s">
        <v>3025</v>
      </c>
      <c r="C425" t="s">
        <v>3037</v>
      </c>
      <c r="D425" t="s">
        <v>3038</v>
      </c>
    </row>
    <row r="426" spans="1:4">
      <c r="A426">
        <v>425</v>
      </c>
      <c r="B426" t="s">
        <v>3025</v>
      </c>
      <c r="C426" t="s">
        <v>3039</v>
      </c>
      <c r="D426" t="s">
        <v>3040</v>
      </c>
    </row>
    <row r="427" spans="1:4">
      <c r="A427">
        <v>426</v>
      </c>
      <c r="B427" t="s">
        <v>3025</v>
      </c>
      <c r="C427" t="s">
        <v>3041</v>
      </c>
      <c r="D427" t="s">
        <v>3042</v>
      </c>
    </row>
    <row r="428" spans="1:4">
      <c r="A428">
        <v>427</v>
      </c>
      <c r="B428" t="s">
        <v>3025</v>
      </c>
      <c r="C428" t="s">
        <v>3043</v>
      </c>
      <c r="D428" t="s">
        <v>3044</v>
      </c>
    </row>
    <row r="429" spans="1:4">
      <c r="A429">
        <v>428</v>
      </c>
      <c r="B429" t="s">
        <v>3025</v>
      </c>
      <c r="C429" t="s">
        <v>3008</v>
      </c>
      <c r="D429" t="s">
        <v>3045</v>
      </c>
    </row>
    <row r="430" spans="1:4">
      <c r="A430">
        <v>429</v>
      </c>
      <c r="B430" t="s">
        <v>3025</v>
      </c>
      <c r="C430" t="s">
        <v>2386</v>
      </c>
      <c r="D430" t="s">
        <v>3046</v>
      </c>
    </row>
    <row r="431" spans="1:4">
      <c r="A431">
        <v>430</v>
      </c>
      <c r="B431" t="s">
        <v>3025</v>
      </c>
      <c r="C431" t="s">
        <v>3047</v>
      </c>
      <c r="D431" t="s">
        <v>3048</v>
      </c>
    </row>
    <row r="432" spans="1:4">
      <c r="A432">
        <v>431</v>
      </c>
      <c r="B432" t="s">
        <v>3025</v>
      </c>
      <c r="C432" t="s">
        <v>3049</v>
      </c>
      <c r="D432" t="s">
        <v>3050</v>
      </c>
    </row>
    <row r="433" spans="1:4">
      <c r="A433">
        <v>432</v>
      </c>
      <c r="B433" t="s">
        <v>3025</v>
      </c>
      <c r="C433" t="s">
        <v>3051</v>
      </c>
      <c r="D433" t="s">
        <v>3052</v>
      </c>
    </row>
    <row r="434" spans="1:4">
      <c r="A434">
        <v>433</v>
      </c>
      <c r="B434" t="s">
        <v>3025</v>
      </c>
      <c r="C434" t="s">
        <v>3053</v>
      </c>
      <c r="D434" t="s">
        <v>3054</v>
      </c>
    </row>
    <row r="435" spans="1:4">
      <c r="A435">
        <v>434</v>
      </c>
      <c r="B435" t="s">
        <v>3025</v>
      </c>
      <c r="C435" t="s">
        <v>2635</v>
      </c>
      <c r="D435" t="s">
        <v>3055</v>
      </c>
    </row>
    <row r="436" spans="1:4">
      <c r="A436">
        <v>435</v>
      </c>
      <c r="B436" t="s">
        <v>3025</v>
      </c>
      <c r="C436" t="s">
        <v>3056</v>
      </c>
      <c r="D436" t="s">
        <v>3057</v>
      </c>
    </row>
    <row r="437" spans="1:4">
      <c r="A437">
        <v>436</v>
      </c>
      <c r="B437" t="s">
        <v>3025</v>
      </c>
      <c r="C437" t="s">
        <v>3058</v>
      </c>
      <c r="D437" t="s">
        <v>3059</v>
      </c>
    </row>
    <row r="438" spans="1:4">
      <c r="A438">
        <v>437</v>
      </c>
      <c r="B438" t="s">
        <v>3025</v>
      </c>
      <c r="C438" t="s">
        <v>3060</v>
      </c>
      <c r="D438" t="s">
        <v>3061</v>
      </c>
    </row>
    <row r="439" spans="1:4">
      <c r="A439">
        <v>438</v>
      </c>
      <c r="B439" t="s">
        <v>3025</v>
      </c>
      <c r="C439" t="s">
        <v>3062</v>
      </c>
      <c r="D439" t="s">
        <v>3063</v>
      </c>
    </row>
    <row r="440" spans="1:4">
      <c r="A440">
        <v>439</v>
      </c>
      <c r="B440" t="s">
        <v>3025</v>
      </c>
      <c r="C440" t="s">
        <v>3064</v>
      </c>
      <c r="D440" t="s">
        <v>3065</v>
      </c>
    </row>
    <row r="441" spans="1:4">
      <c r="A441">
        <v>440</v>
      </c>
      <c r="B441" t="s">
        <v>3025</v>
      </c>
      <c r="C441" t="s">
        <v>3066</v>
      </c>
      <c r="D441" t="s">
        <v>3067</v>
      </c>
    </row>
    <row r="442" spans="1:4">
      <c r="A442">
        <v>441</v>
      </c>
      <c r="B442" t="s">
        <v>3025</v>
      </c>
      <c r="C442" t="s">
        <v>3068</v>
      </c>
      <c r="D442" t="s">
        <v>3069</v>
      </c>
    </row>
    <row r="443" spans="1:4">
      <c r="A443">
        <v>442</v>
      </c>
      <c r="B443" t="s">
        <v>3025</v>
      </c>
      <c r="C443" t="s">
        <v>3070</v>
      </c>
      <c r="D443" t="s">
        <v>3071</v>
      </c>
    </row>
    <row r="444" spans="1:4">
      <c r="A444">
        <v>443</v>
      </c>
      <c r="B444" t="s">
        <v>3025</v>
      </c>
      <c r="C444" t="s">
        <v>3025</v>
      </c>
      <c r="D444" t="s">
        <v>3026</v>
      </c>
    </row>
    <row r="445" spans="1:4">
      <c r="A445">
        <v>444</v>
      </c>
      <c r="B445" t="s">
        <v>3025</v>
      </c>
      <c r="C445" t="s">
        <v>3072</v>
      </c>
      <c r="D445" t="s">
        <v>3073</v>
      </c>
    </row>
    <row r="446" spans="1:4">
      <c r="A446">
        <v>445</v>
      </c>
      <c r="B446" t="s">
        <v>3074</v>
      </c>
      <c r="C446" t="s">
        <v>3076</v>
      </c>
      <c r="D446" t="s">
        <v>3077</v>
      </c>
    </row>
    <row r="447" spans="1:4">
      <c r="A447">
        <v>446</v>
      </c>
      <c r="B447" t="s">
        <v>3074</v>
      </c>
      <c r="C447" t="s">
        <v>3078</v>
      </c>
      <c r="D447" t="s">
        <v>3079</v>
      </c>
    </row>
    <row r="448" spans="1:4">
      <c r="A448">
        <v>447</v>
      </c>
      <c r="B448" t="s">
        <v>3074</v>
      </c>
      <c r="C448" t="s">
        <v>3080</v>
      </c>
      <c r="D448" t="s">
        <v>3081</v>
      </c>
    </row>
    <row r="449" spans="1:4">
      <c r="A449">
        <v>448</v>
      </c>
      <c r="B449" t="s">
        <v>3074</v>
      </c>
      <c r="C449" t="s">
        <v>3082</v>
      </c>
      <c r="D449" t="s">
        <v>3083</v>
      </c>
    </row>
    <row r="450" spans="1:4">
      <c r="A450">
        <v>449</v>
      </c>
      <c r="B450" t="s">
        <v>3074</v>
      </c>
      <c r="C450" t="s">
        <v>3084</v>
      </c>
      <c r="D450" t="s">
        <v>3085</v>
      </c>
    </row>
    <row r="451" spans="1:4">
      <c r="A451">
        <v>450</v>
      </c>
      <c r="B451" t="s">
        <v>3074</v>
      </c>
      <c r="C451" t="s">
        <v>3086</v>
      </c>
      <c r="D451" t="s">
        <v>3087</v>
      </c>
    </row>
    <row r="452" spans="1:4">
      <c r="A452">
        <v>451</v>
      </c>
      <c r="B452" t="s">
        <v>3074</v>
      </c>
      <c r="C452" t="s">
        <v>3088</v>
      </c>
      <c r="D452" t="s">
        <v>3089</v>
      </c>
    </row>
    <row r="453" spans="1:4">
      <c r="A453">
        <v>452</v>
      </c>
      <c r="B453" t="s">
        <v>3074</v>
      </c>
      <c r="C453" t="s">
        <v>3090</v>
      </c>
      <c r="D453" t="s">
        <v>3091</v>
      </c>
    </row>
    <row r="454" spans="1:4">
      <c r="A454">
        <v>453</v>
      </c>
      <c r="B454" t="s">
        <v>3074</v>
      </c>
      <c r="C454" t="s">
        <v>3092</v>
      </c>
      <c r="D454" t="s">
        <v>3093</v>
      </c>
    </row>
    <row r="455" spans="1:4">
      <c r="A455">
        <v>454</v>
      </c>
      <c r="B455" t="s">
        <v>3074</v>
      </c>
      <c r="C455" t="s">
        <v>2404</v>
      </c>
      <c r="D455" t="s">
        <v>3094</v>
      </c>
    </row>
    <row r="456" spans="1:4">
      <c r="A456">
        <v>455</v>
      </c>
      <c r="B456" t="s">
        <v>3074</v>
      </c>
      <c r="C456" t="s">
        <v>3074</v>
      </c>
      <c r="D456" t="s">
        <v>3075</v>
      </c>
    </row>
    <row r="457" spans="1:4">
      <c r="A457">
        <v>456</v>
      </c>
      <c r="B457" t="s">
        <v>3074</v>
      </c>
      <c r="C457" t="s">
        <v>3095</v>
      </c>
      <c r="D457" t="s">
        <v>3096</v>
      </c>
    </row>
    <row r="458" spans="1:4">
      <c r="A458">
        <v>457</v>
      </c>
      <c r="B458" t="s">
        <v>3097</v>
      </c>
      <c r="C458" t="s">
        <v>3099</v>
      </c>
      <c r="D458" t="s">
        <v>3100</v>
      </c>
    </row>
    <row r="459" spans="1:4">
      <c r="A459">
        <v>458</v>
      </c>
      <c r="B459" t="s">
        <v>3097</v>
      </c>
      <c r="C459" t="s">
        <v>3101</v>
      </c>
      <c r="D459" t="s">
        <v>3102</v>
      </c>
    </row>
    <row r="460" spans="1:4">
      <c r="A460">
        <v>459</v>
      </c>
      <c r="B460" t="s">
        <v>3097</v>
      </c>
      <c r="C460" t="s">
        <v>3103</v>
      </c>
      <c r="D460" t="s">
        <v>3104</v>
      </c>
    </row>
    <row r="461" spans="1:4">
      <c r="A461">
        <v>460</v>
      </c>
      <c r="B461" t="s">
        <v>3097</v>
      </c>
      <c r="C461" t="s">
        <v>3105</v>
      </c>
      <c r="D461" t="s">
        <v>3106</v>
      </c>
    </row>
    <row r="462" spans="1:4">
      <c r="A462">
        <v>461</v>
      </c>
      <c r="B462" t="s">
        <v>3097</v>
      </c>
      <c r="C462" t="s">
        <v>3107</v>
      </c>
      <c r="D462" t="s">
        <v>3108</v>
      </c>
    </row>
    <row r="463" spans="1:4">
      <c r="A463">
        <v>462</v>
      </c>
      <c r="B463" t="s">
        <v>3097</v>
      </c>
      <c r="C463" t="s">
        <v>2560</v>
      </c>
      <c r="D463" t="s">
        <v>3109</v>
      </c>
    </row>
    <row r="464" spans="1:4">
      <c r="A464">
        <v>463</v>
      </c>
      <c r="B464" t="s">
        <v>3097</v>
      </c>
      <c r="C464" t="s">
        <v>2423</v>
      </c>
      <c r="D464" t="s">
        <v>3110</v>
      </c>
    </row>
    <row r="465" spans="1:4">
      <c r="A465">
        <v>464</v>
      </c>
      <c r="B465" t="s">
        <v>3097</v>
      </c>
      <c r="C465" t="s">
        <v>3111</v>
      </c>
      <c r="D465" t="s">
        <v>3112</v>
      </c>
    </row>
    <row r="466" spans="1:4">
      <c r="A466">
        <v>465</v>
      </c>
      <c r="B466" t="s">
        <v>3097</v>
      </c>
      <c r="C466" t="s">
        <v>3113</v>
      </c>
      <c r="D466" t="s">
        <v>3114</v>
      </c>
    </row>
    <row r="467" spans="1:4">
      <c r="A467">
        <v>466</v>
      </c>
      <c r="B467" t="s">
        <v>3097</v>
      </c>
      <c r="C467" t="s">
        <v>3115</v>
      </c>
      <c r="D467" t="s">
        <v>3116</v>
      </c>
    </row>
    <row r="468" spans="1:4">
      <c r="A468">
        <v>467</v>
      </c>
      <c r="B468" t="s">
        <v>3097</v>
      </c>
      <c r="C468" t="s">
        <v>3117</v>
      </c>
      <c r="D468" t="s">
        <v>3118</v>
      </c>
    </row>
    <row r="469" spans="1:4">
      <c r="A469">
        <v>468</v>
      </c>
      <c r="B469" t="s">
        <v>3097</v>
      </c>
      <c r="C469" t="s">
        <v>3097</v>
      </c>
      <c r="D469" t="s">
        <v>3098</v>
      </c>
    </row>
    <row r="470" spans="1:4">
      <c r="A470">
        <v>469</v>
      </c>
      <c r="B470" t="s">
        <v>3097</v>
      </c>
      <c r="C470" t="s">
        <v>3119</v>
      </c>
      <c r="D470" t="s">
        <v>3120</v>
      </c>
    </row>
    <row r="471" spans="1:4">
      <c r="A471">
        <v>470</v>
      </c>
      <c r="B471" t="s">
        <v>3121</v>
      </c>
      <c r="C471" t="s">
        <v>3121</v>
      </c>
      <c r="D471" t="s">
        <v>3122</v>
      </c>
    </row>
    <row r="472" spans="1:4">
      <c r="A472">
        <v>471</v>
      </c>
      <c r="B472" t="s">
        <v>3123</v>
      </c>
      <c r="C472" t="s">
        <v>3123</v>
      </c>
      <c r="D472" t="s">
        <v>3124</v>
      </c>
    </row>
    <row r="473" spans="1:4">
      <c r="A473">
        <v>472</v>
      </c>
      <c r="B473" t="s">
        <v>3125</v>
      </c>
      <c r="C473" t="s">
        <v>3125</v>
      </c>
      <c r="D473" t="s">
        <v>3126</v>
      </c>
    </row>
    <row r="474" spans="1:4">
      <c r="A474">
        <v>473</v>
      </c>
      <c r="B474" t="s">
        <v>3127</v>
      </c>
      <c r="C474" t="s">
        <v>3127</v>
      </c>
      <c r="D474" t="s">
        <v>3128</v>
      </c>
    </row>
    <row r="475" spans="1:4">
      <c r="A475">
        <v>474</v>
      </c>
      <c r="B475" t="s">
        <v>3129</v>
      </c>
      <c r="C475" t="s">
        <v>3129</v>
      </c>
      <c r="D475" t="s">
        <v>3130</v>
      </c>
    </row>
    <row r="476" spans="1:4">
      <c r="A476">
        <v>475</v>
      </c>
      <c r="B476" t="s">
        <v>3131</v>
      </c>
      <c r="C476" t="s">
        <v>3131</v>
      </c>
      <c r="D476" t="s">
        <v>3132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TSH_REESTR_MO_FILTER">
    <tabColor rgb="FFFFCC99"/>
  </sheetPr>
  <dimension ref="A1:D3"/>
  <sheetViews>
    <sheetView showGridLines="0" workbookViewId="0"/>
  </sheetViews>
  <sheetFormatPr defaultRowHeight="11.25"/>
  <cols>
    <col min="1" max="16384" width="9.140625" style="303"/>
  </cols>
  <sheetData>
    <row r="1" spans="1:4">
      <c r="A1" s="303" t="s">
        <v>2218</v>
      </c>
      <c r="B1" s="303" t="s">
        <v>1677</v>
      </c>
      <c r="C1" s="303" t="s">
        <v>1678</v>
      </c>
      <c r="D1" s="303" t="s">
        <v>1661</v>
      </c>
    </row>
    <row r="2" spans="1:4">
      <c r="A2" s="303" t="s">
        <v>1554</v>
      </c>
      <c r="B2" s="303" t="s">
        <v>2496</v>
      </c>
      <c r="C2" s="303" t="s">
        <v>2511</v>
      </c>
      <c r="D2" s="303" t="s">
        <v>2512</v>
      </c>
    </row>
    <row r="3" spans="1:4">
      <c r="A3" s="303" t="s">
        <v>1526</v>
      </c>
    </row>
  </sheetData>
  <phoneticPr fontId="8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sheetPr codeName="TSH_et_union_vert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1:D11"/>
  <sheetViews>
    <sheetView showGridLines="0" zoomScaleNormal="100" workbookViewId="0"/>
  </sheetViews>
  <sheetFormatPr defaultRowHeight="11.25"/>
  <cols>
    <col min="1" max="1" width="3.7109375" customWidth="1"/>
    <col min="2" max="2" width="87.28515625" customWidth="1"/>
    <col min="4" max="4" width="109.140625" customWidth="1"/>
  </cols>
  <sheetData>
    <row r="1" spans="2:4">
      <c r="B1" s="58" t="s">
        <v>1537</v>
      </c>
    </row>
    <row r="2" spans="2:4" ht="90">
      <c r="B2" s="63" t="s">
        <v>1681</v>
      </c>
    </row>
    <row r="3" spans="2:4" ht="67.5">
      <c r="B3" s="63" t="s">
        <v>1702</v>
      </c>
    </row>
    <row r="4" spans="2:4">
      <c r="B4" s="63" t="s">
        <v>1693</v>
      </c>
    </row>
    <row r="5" spans="2:4">
      <c r="B5" s="63" t="s">
        <v>1680</v>
      </c>
    </row>
    <row r="6" spans="2:4" ht="33.75">
      <c r="B6" s="63" t="str">
        <f ca="1"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63" t="s">
        <v>1729</v>
      </c>
      <c r="D7" t="s">
        <v>1732</v>
      </c>
    </row>
    <row r="8" spans="2:4">
      <c r="B8" s="58" t="s">
        <v>1634</v>
      </c>
    </row>
    <row r="9" spans="2:4" ht="25.5" customHeight="1">
      <c r="B9" s="59" t="s">
        <v>1651</v>
      </c>
    </row>
    <row r="10" spans="2:4">
      <c r="B10" s="58" t="s">
        <v>1731</v>
      </c>
    </row>
    <row r="11" spans="2:4" ht="45">
      <c r="B11" s="59" t="s">
        <v>1730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C19"/>
  <sheetViews>
    <sheetView showGridLines="0" zoomScaleNormal="100" workbookViewId="0"/>
  </sheetViews>
  <sheetFormatPr defaultRowHeight="11.25"/>
  <cols>
    <col min="1" max="1" width="49.140625" customWidth="1"/>
    <col min="2" max="2" width="70.7109375" customWidth="1"/>
    <col min="3" max="3" width="32.140625" customWidth="1"/>
  </cols>
  <sheetData>
    <row r="1" spans="1:3">
      <c r="A1" s="168" t="s">
        <v>22</v>
      </c>
    </row>
    <row r="2" spans="1:3">
      <c r="A2" s="3" t="s">
        <v>23</v>
      </c>
    </row>
    <row r="3" spans="1:3">
      <c r="A3" s="168" t="s">
        <v>24</v>
      </c>
      <c r="B3" s="3"/>
      <c r="C3" s="3"/>
    </row>
    <row r="4" spans="1:3">
      <c r="A4" s="169" t="s">
        <v>25</v>
      </c>
      <c r="B4" s="3" t="s">
        <v>26</v>
      </c>
      <c r="C4" s="3" t="s">
        <v>1540</v>
      </c>
    </row>
    <row r="5" spans="1:3">
      <c r="A5" s="169" t="s">
        <v>175</v>
      </c>
      <c r="B5" s="3" t="s">
        <v>176</v>
      </c>
      <c r="C5" s="3" t="s">
        <v>177</v>
      </c>
    </row>
    <row r="6" spans="1:3" ht="12">
      <c r="A6" s="401" t="s">
        <v>3134</v>
      </c>
      <c r="B6" t="s">
        <v>178</v>
      </c>
      <c r="C6" t="s">
        <v>177</v>
      </c>
    </row>
    <row r="7" spans="1:3" ht="12">
      <c r="A7" s="14"/>
    </row>
    <row r="8" spans="1:3" ht="12">
      <c r="A8" s="14"/>
    </row>
    <row r="9" spans="1:3" ht="12">
      <c r="A9" s="14"/>
    </row>
    <row r="10" spans="1:3" ht="12">
      <c r="A10" s="14"/>
    </row>
    <row r="11" spans="1:3" ht="12">
      <c r="A11" s="14"/>
    </row>
    <row r="12" spans="1:3" ht="12">
      <c r="A12" s="14"/>
    </row>
    <row r="13" spans="1:3" ht="12">
      <c r="A13" s="14"/>
    </row>
    <row r="14" spans="1:3" ht="12">
      <c r="A14" s="14"/>
    </row>
    <row r="15" spans="1:3" ht="12">
      <c r="A15" s="14"/>
    </row>
    <row r="16" spans="1:3" ht="12">
      <c r="A16" s="14"/>
    </row>
    <row r="17" spans="1:1" ht="12">
      <c r="A17" s="14"/>
    </row>
    <row r="18" spans="1:1" ht="12">
      <c r="A18" s="14"/>
    </row>
    <row r="19" spans="1:1" ht="12">
      <c r="A19" s="14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"/>
  <sheetViews>
    <sheetView showGridLines="0" zoomScaleNormal="100" workbookViewId="0"/>
  </sheetViews>
  <sheetFormatPr defaultRowHeight="11.25"/>
  <cols>
    <col min="1" max="16384" width="9.140625" style="15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A1:AJ1"/>
  <sheetViews>
    <sheetView showGridLines="0" zoomScaleNormal="100" workbookViewId="0"/>
  </sheetViews>
  <sheetFormatPr defaultRowHeight="11.25"/>
  <cols>
    <col min="1" max="26" width="9.140625" style="8"/>
    <col min="27" max="36" width="9.140625" style="9"/>
    <col min="37" max="16384" width="9.140625" style="8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4">
    <tabColor rgb="FFEAEBEE"/>
  </sheetPr>
  <dimension ref="A1:I50"/>
  <sheetViews>
    <sheetView showGridLines="0" topLeftCell="C27" zoomScaleNormal="100" workbookViewId="0">
      <selection activeCell="F21" sqref="F21"/>
    </sheetView>
  </sheetViews>
  <sheetFormatPr defaultRowHeight="11.25"/>
  <cols>
    <col min="1" max="2" width="15" style="94" hidden="1" customWidth="1"/>
    <col min="3" max="3" width="3.7109375" style="94" customWidth="1"/>
    <col min="4" max="4" width="9.28515625" style="95" customWidth="1"/>
    <col min="5" max="5" width="56.85546875" style="94" customWidth="1"/>
    <col min="6" max="6" width="64.42578125" style="94" customWidth="1"/>
    <col min="7" max="7" width="113.5703125" style="94" customWidth="1"/>
    <col min="8" max="10" width="9.140625" style="94"/>
    <col min="11" max="11" width="29.140625" style="94" customWidth="1"/>
    <col min="12" max="12" width="25.5703125" style="94" customWidth="1"/>
    <col min="13" max="14" width="3.7109375" style="94" customWidth="1"/>
    <col min="15" max="16384" width="9.140625" style="94"/>
  </cols>
  <sheetData>
    <row r="1" spans="1:8" hidden="1">
      <c r="A1" s="94" t="s">
        <v>15</v>
      </c>
    </row>
    <row r="2" spans="1:8" hidden="1"/>
    <row r="3" spans="1:8" s="185" customFormat="1" ht="6">
      <c r="D3" s="186"/>
    </row>
    <row r="4" spans="1:8" ht="22.5">
      <c r="D4" s="421" t="s">
        <v>34</v>
      </c>
      <c r="E4" s="421"/>
      <c r="F4" s="421"/>
      <c r="G4" s="304"/>
      <c r="H4" s="179"/>
    </row>
    <row r="5" spans="1:8" s="185" customFormat="1" ht="6">
      <c r="D5" s="429"/>
      <c r="E5" s="429"/>
      <c r="F5" s="429"/>
      <c r="G5" s="429"/>
    </row>
    <row r="6" spans="1:8" hidden="1">
      <c r="A6" s="96"/>
      <c r="B6" s="96"/>
      <c r="C6" s="96"/>
      <c r="D6" s="137"/>
      <c r="E6" s="430" t="s">
        <v>159</v>
      </c>
      <c r="F6" s="430"/>
    </row>
    <row r="7" spans="1:8">
      <c r="A7" s="96"/>
      <c r="B7" s="96"/>
      <c r="C7" s="96"/>
      <c r="D7" s="425" t="s">
        <v>28</v>
      </c>
      <c r="E7" s="426"/>
      <c r="F7" s="426"/>
      <c r="G7" s="431" t="s">
        <v>30</v>
      </c>
    </row>
    <row r="8" spans="1:8">
      <c r="A8" s="96"/>
      <c r="B8" s="96"/>
      <c r="C8" s="96"/>
      <c r="D8" s="170" t="s">
        <v>1553</v>
      </c>
      <c r="E8" s="175" t="s">
        <v>29</v>
      </c>
      <c r="F8" s="175" t="s">
        <v>27</v>
      </c>
      <c r="G8" s="432"/>
    </row>
    <row r="9" spans="1:8" ht="12" customHeight="1">
      <c r="A9" s="96"/>
      <c r="B9" s="96"/>
      <c r="C9" s="96"/>
      <c r="D9" s="138">
        <v>1</v>
      </c>
      <c r="E9" s="138">
        <v>2</v>
      </c>
      <c r="F9" s="138">
        <v>3</v>
      </c>
      <c r="G9" s="138">
        <v>4</v>
      </c>
    </row>
    <row r="10" spans="1:8" ht="22.5">
      <c r="A10" s="96"/>
      <c r="B10" s="96"/>
      <c r="C10" s="96"/>
      <c r="D10" s="136" t="s">
        <v>1554</v>
      </c>
      <c r="E10" s="176" t="s">
        <v>179</v>
      </c>
      <c r="F10" s="298" t="str">
        <f ca="1">IF(region_name="","",region_name)</f>
        <v>Волгоградская область</v>
      </c>
      <c r="G10" s="176" t="s">
        <v>80</v>
      </c>
      <c r="H10" s="179"/>
    </row>
    <row r="11" spans="1:8" ht="22.5">
      <c r="A11" s="96"/>
      <c r="B11" s="96"/>
      <c r="C11" s="96"/>
      <c r="D11" s="136" t="s">
        <v>1526</v>
      </c>
      <c r="E11" s="176" t="s">
        <v>32</v>
      </c>
      <c r="F11" s="177" t="s">
        <v>33</v>
      </c>
      <c r="G11" s="173"/>
      <c r="H11" s="179"/>
    </row>
    <row r="12" spans="1:8" ht="22.5">
      <c r="A12" s="96"/>
      <c r="B12" s="96"/>
      <c r="C12" s="96"/>
      <c r="D12" s="136" t="s">
        <v>35</v>
      </c>
      <c r="E12" s="135" t="s">
        <v>40</v>
      </c>
      <c r="F12" s="299" t="s">
        <v>3605</v>
      </c>
      <c r="G12" s="176" t="s">
        <v>79</v>
      </c>
      <c r="H12" s="179"/>
    </row>
    <row r="13" spans="1:8" ht="22.5">
      <c r="A13" s="96"/>
      <c r="B13" s="96"/>
      <c r="C13" s="96"/>
      <c r="D13" s="136" t="s">
        <v>36</v>
      </c>
      <c r="E13" s="135" t="s">
        <v>42</v>
      </c>
      <c r="F13" s="298" t="str">
        <f ca="1">IF(inn="","",inn)</f>
        <v>3410268166</v>
      </c>
      <c r="G13" s="176" t="s">
        <v>78</v>
      </c>
      <c r="H13" s="179"/>
    </row>
    <row r="14" spans="1:8" ht="22.5">
      <c r="A14" s="96"/>
      <c r="B14" s="96"/>
      <c r="C14" s="96"/>
      <c r="D14" s="136" t="s">
        <v>37</v>
      </c>
      <c r="E14" s="135" t="s">
        <v>41</v>
      </c>
      <c r="F14" s="298" t="str">
        <f ca="1">IF(kpp="","",kpp)</f>
        <v>341001001</v>
      </c>
      <c r="G14" s="176" t="s">
        <v>77</v>
      </c>
      <c r="H14" s="179"/>
    </row>
    <row r="15" spans="1:8" ht="22.5">
      <c r="A15" s="96"/>
      <c r="B15" s="96"/>
      <c r="C15" s="96"/>
      <c r="D15" s="136" t="s">
        <v>38</v>
      </c>
      <c r="E15" s="135" t="s">
        <v>43</v>
      </c>
      <c r="F15" s="299" t="s">
        <v>3159</v>
      </c>
      <c r="G15" s="176" t="s">
        <v>76</v>
      </c>
      <c r="H15" s="179"/>
    </row>
    <row r="16" spans="1:8" ht="22.5">
      <c r="A16" s="96"/>
      <c r="B16" s="96"/>
      <c r="C16" s="96"/>
      <c r="D16" s="136" t="s">
        <v>39</v>
      </c>
      <c r="E16" s="135" t="s">
        <v>44</v>
      </c>
      <c r="F16" s="300" t="s">
        <v>3160</v>
      </c>
      <c r="G16" s="176" t="s">
        <v>73</v>
      </c>
      <c r="H16" s="179"/>
    </row>
    <row r="17" spans="1:8" ht="33.75">
      <c r="A17" s="96"/>
      <c r="B17" s="96"/>
      <c r="C17" s="96"/>
      <c r="D17" s="136" t="s">
        <v>45</v>
      </c>
      <c r="E17" s="135" t="s">
        <v>46</v>
      </c>
      <c r="F17" s="299" t="s">
        <v>3158</v>
      </c>
      <c r="G17" s="173"/>
      <c r="H17" s="179"/>
    </row>
    <row r="18" spans="1:8" ht="22.5">
      <c r="A18" s="96"/>
      <c r="B18" s="96"/>
      <c r="C18" s="96"/>
      <c r="D18" s="136" t="s">
        <v>1527</v>
      </c>
      <c r="E18" s="176" t="s">
        <v>180</v>
      </c>
      <c r="F18" s="177" t="s">
        <v>33</v>
      </c>
      <c r="G18" s="173"/>
      <c r="H18" s="179"/>
    </row>
    <row r="19" spans="1:8" ht="22.5">
      <c r="A19" s="96"/>
      <c r="B19" s="96"/>
      <c r="C19" s="96"/>
      <c r="D19" s="136" t="s">
        <v>47</v>
      </c>
      <c r="E19" s="135" t="s">
        <v>48</v>
      </c>
      <c r="F19" s="177" t="s">
        <v>33</v>
      </c>
      <c r="G19" s="173"/>
      <c r="H19" s="179"/>
    </row>
    <row r="20" spans="1:8" ht="22.5">
      <c r="A20" s="96"/>
      <c r="B20" s="96"/>
      <c r="C20" s="96"/>
      <c r="D20" s="136" t="s">
        <v>57</v>
      </c>
      <c r="E20" s="125" t="s">
        <v>49</v>
      </c>
      <c r="F20" s="299" t="s">
        <v>3149</v>
      </c>
      <c r="G20" s="176" t="s">
        <v>182</v>
      </c>
      <c r="H20" s="179"/>
    </row>
    <row r="21" spans="1:8" ht="22.5">
      <c r="A21" s="96"/>
      <c r="B21" s="96"/>
      <c r="C21" s="96"/>
      <c r="D21" s="136" t="s">
        <v>58</v>
      </c>
      <c r="E21" s="125" t="s">
        <v>50</v>
      </c>
      <c r="F21" s="299" t="s">
        <v>3150</v>
      </c>
      <c r="G21" s="176" t="s">
        <v>183</v>
      </c>
      <c r="H21" s="179"/>
    </row>
    <row r="22" spans="1:8" ht="22.5">
      <c r="A22" s="96"/>
      <c r="B22" s="96"/>
      <c r="C22" s="96"/>
      <c r="D22" s="136" t="s">
        <v>59</v>
      </c>
      <c r="E22" s="125" t="s">
        <v>51</v>
      </c>
      <c r="F22" s="299" t="s">
        <v>3148</v>
      </c>
      <c r="G22" s="176" t="s">
        <v>184</v>
      </c>
      <c r="H22" s="179"/>
    </row>
    <row r="23" spans="1:8" ht="22.5">
      <c r="A23" s="96"/>
      <c r="B23" s="96"/>
      <c r="C23" s="96"/>
      <c r="D23" s="136" t="s">
        <v>54</v>
      </c>
      <c r="E23" s="135" t="s">
        <v>52</v>
      </c>
      <c r="F23" s="299" t="s">
        <v>3147</v>
      </c>
      <c r="G23" s="173"/>
      <c r="H23" s="179"/>
    </row>
    <row r="24" spans="1:8" ht="22.5">
      <c r="A24" s="96"/>
      <c r="B24" s="96"/>
      <c r="C24" s="96"/>
      <c r="D24" s="136" t="s">
        <v>55</v>
      </c>
      <c r="E24" s="135" t="s">
        <v>53</v>
      </c>
      <c r="F24" s="299" t="s">
        <v>3138</v>
      </c>
      <c r="G24" s="173"/>
      <c r="H24" s="179"/>
    </row>
    <row r="25" spans="1:8" ht="22.5">
      <c r="A25" s="96"/>
      <c r="B25" s="96"/>
      <c r="C25" s="96"/>
      <c r="D25" s="136" t="s">
        <v>56</v>
      </c>
      <c r="E25" s="135" t="s">
        <v>1857</v>
      </c>
      <c r="F25" s="299" t="s">
        <v>3139</v>
      </c>
      <c r="G25" s="173"/>
      <c r="H25" s="179"/>
    </row>
    <row r="26" spans="1:8" ht="22.5">
      <c r="A26" s="96"/>
      <c r="B26" s="96"/>
      <c r="C26" s="96"/>
      <c r="D26" s="136" t="s">
        <v>1528</v>
      </c>
      <c r="E26" s="178" t="s">
        <v>4</v>
      </c>
      <c r="F26" s="177" t="s">
        <v>33</v>
      </c>
      <c r="G26" s="173"/>
      <c r="H26" s="179"/>
    </row>
    <row r="27" spans="1:8" ht="22.5">
      <c r="A27" s="96"/>
      <c r="B27" s="96"/>
      <c r="C27" s="96"/>
      <c r="D27" s="136" t="s">
        <v>63</v>
      </c>
      <c r="E27" s="135" t="s">
        <v>60</v>
      </c>
      <c r="F27" s="299" t="s">
        <v>3144</v>
      </c>
      <c r="G27" s="176" t="s">
        <v>75</v>
      </c>
      <c r="H27" s="179"/>
    </row>
    <row r="28" spans="1:8" ht="22.5">
      <c r="A28" s="96"/>
      <c r="B28" s="96"/>
      <c r="C28" s="96"/>
      <c r="D28" s="136" t="s">
        <v>64</v>
      </c>
      <c r="E28" s="135" t="s">
        <v>61</v>
      </c>
      <c r="F28" s="299" t="s">
        <v>3145</v>
      </c>
      <c r="G28" s="176" t="s">
        <v>74</v>
      </c>
      <c r="H28" s="179"/>
    </row>
    <row r="29" spans="1:8" ht="22.5">
      <c r="A29" s="96"/>
      <c r="B29" s="96"/>
      <c r="C29" s="96"/>
      <c r="D29" s="136" t="s">
        <v>65</v>
      </c>
      <c r="E29" s="135" t="s">
        <v>62</v>
      </c>
      <c r="F29" s="299" t="s">
        <v>3146</v>
      </c>
      <c r="G29" s="176" t="s">
        <v>185</v>
      </c>
      <c r="H29" s="179"/>
    </row>
    <row r="30" spans="1:8" ht="33.75">
      <c r="A30" s="96"/>
      <c r="B30" s="96"/>
      <c r="C30" s="96"/>
      <c r="D30" s="136" t="s">
        <v>1541</v>
      </c>
      <c r="E30" s="178" t="s">
        <v>66</v>
      </c>
      <c r="F30" s="299" t="s">
        <v>3142</v>
      </c>
      <c r="G30" s="176" t="s">
        <v>187</v>
      </c>
      <c r="H30" s="179"/>
    </row>
    <row r="31" spans="1:8" ht="33.75">
      <c r="A31" s="96"/>
      <c r="B31" s="96"/>
      <c r="C31" s="96"/>
      <c r="D31" s="136" t="s">
        <v>1542</v>
      </c>
      <c r="E31" s="178" t="s">
        <v>186</v>
      </c>
      <c r="F31" s="299" t="s">
        <v>3142</v>
      </c>
      <c r="G31" s="176" t="s">
        <v>187</v>
      </c>
      <c r="H31" s="179"/>
    </row>
    <row r="32" spans="1:8" ht="22.5">
      <c r="A32" s="96"/>
      <c r="B32" s="96"/>
      <c r="C32" s="96"/>
      <c r="D32" s="180" t="s">
        <v>1635</v>
      </c>
      <c r="E32" s="181" t="s">
        <v>81</v>
      </c>
      <c r="F32" s="177" t="s">
        <v>33</v>
      </c>
      <c r="G32" s="301"/>
      <c r="H32" s="179"/>
    </row>
    <row r="33" spans="1:9" ht="22.5">
      <c r="A33" s="96"/>
      <c r="B33" s="96"/>
      <c r="C33" s="96"/>
      <c r="D33" s="136" t="s">
        <v>67</v>
      </c>
      <c r="E33" s="135" t="s">
        <v>53</v>
      </c>
      <c r="F33" s="299" t="s">
        <v>3138</v>
      </c>
      <c r="G33" s="427" t="s">
        <v>188</v>
      </c>
      <c r="H33" s="179"/>
    </row>
    <row r="34" spans="1:9" ht="15" customHeight="1">
      <c r="A34" s="96"/>
      <c r="B34" s="96"/>
      <c r="C34" s="96"/>
      <c r="D34" s="161"/>
      <c r="E34" s="182" t="s">
        <v>86</v>
      </c>
      <c r="F34" s="163"/>
      <c r="G34" s="428"/>
      <c r="H34" s="184"/>
    </row>
    <row r="35" spans="1:9" ht="22.5">
      <c r="A35" s="96"/>
      <c r="B35" s="96"/>
      <c r="C35" s="96"/>
      <c r="D35" s="136" t="s">
        <v>1636</v>
      </c>
      <c r="E35" s="178" t="s">
        <v>16</v>
      </c>
      <c r="F35" s="299" t="s">
        <v>3143</v>
      </c>
      <c r="G35" s="176" t="s">
        <v>82</v>
      </c>
      <c r="H35" s="179"/>
    </row>
    <row r="36" spans="1:9" ht="22.5">
      <c r="A36" s="96"/>
      <c r="B36" s="96"/>
      <c r="C36" s="96"/>
      <c r="D36" s="136" t="s">
        <v>1663</v>
      </c>
      <c r="E36" s="178" t="s">
        <v>1765</v>
      </c>
      <c r="F36" s="300" t="s">
        <v>3139</v>
      </c>
      <c r="G36" s="173"/>
      <c r="H36" s="179"/>
    </row>
    <row r="37" spans="1:9" ht="22.5">
      <c r="A37" s="96"/>
      <c r="B37" s="96"/>
      <c r="C37" s="96"/>
      <c r="D37" s="136" t="s">
        <v>1664</v>
      </c>
      <c r="E37" s="178" t="s">
        <v>68</v>
      </c>
      <c r="F37" s="177" t="s">
        <v>33</v>
      </c>
      <c r="G37" s="181"/>
      <c r="H37" s="179"/>
    </row>
    <row r="38" spans="1:9" ht="22.5">
      <c r="A38" s="422" t="s">
        <v>72</v>
      </c>
      <c r="B38" s="96"/>
      <c r="C38" s="311"/>
      <c r="D38" s="136" t="s">
        <v>72</v>
      </c>
      <c r="E38" s="135" t="s">
        <v>130</v>
      </c>
      <c r="F38" s="282" t="s">
        <v>3151</v>
      </c>
      <c r="G38" s="181" t="s">
        <v>83</v>
      </c>
      <c r="H38" s="179"/>
    </row>
    <row r="39" spans="1:9" ht="22.5">
      <c r="A39" s="422"/>
      <c r="B39" s="96"/>
      <c r="C39" s="311"/>
      <c r="D39" s="136" t="s">
        <v>131</v>
      </c>
      <c r="E39" s="135" t="s">
        <v>69</v>
      </c>
      <c r="F39" s="282" t="s">
        <v>3151</v>
      </c>
      <c r="G39" s="181" t="s">
        <v>84</v>
      </c>
      <c r="H39" s="179"/>
    </row>
    <row r="40" spans="1:9" ht="33.75">
      <c r="A40" s="422"/>
      <c r="B40" s="96"/>
      <c r="C40" s="311"/>
      <c r="D40" s="136" t="s">
        <v>132</v>
      </c>
      <c r="E40" s="135" t="s">
        <v>70</v>
      </c>
      <c r="F40" s="348" t="s">
        <v>3151</v>
      </c>
      <c r="G40" s="181" t="s">
        <v>85</v>
      </c>
      <c r="H40" s="179"/>
    </row>
    <row r="41" spans="1:9" ht="45">
      <c r="A41" s="422"/>
      <c r="B41" s="96"/>
      <c r="C41" s="311"/>
      <c r="D41" s="136" t="s">
        <v>133</v>
      </c>
      <c r="E41" s="347" t="s">
        <v>71</v>
      </c>
      <c r="F41" s="282" t="s">
        <v>3152</v>
      </c>
      <c r="G41" s="176" t="s">
        <v>189</v>
      </c>
      <c r="H41" s="179"/>
    </row>
    <row r="42" spans="1:9" ht="15">
      <c r="A42" s="96"/>
      <c r="B42" s="96"/>
      <c r="C42" s="96"/>
      <c r="D42" s="161"/>
      <c r="E42" s="182" t="s">
        <v>8</v>
      </c>
      <c r="F42" s="162"/>
      <c r="G42" s="349"/>
      <c r="H42" s="184"/>
    </row>
    <row r="43" spans="1:9">
      <c r="A43" s="96"/>
      <c r="B43" s="96"/>
      <c r="C43" s="96"/>
    </row>
    <row r="44" spans="1:9" s="104" customFormat="1" ht="22.5" customHeight="1">
      <c r="A44" s="155"/>
      <c r="B44" s="83"/>
      <c r="C44" s="423"/>
      <c r="D44" s="424" t="s">
        <v>181</v>
      </c>
      <c r="E44" s="424"/>
      <c r="F44" s="424"/>
      <c r="G44" s="424"/>
      <c r="H44" s="83"/>
      <c r="I44" s="83"/>
    </row>
    <row r="45" spans="1:9" s="104" customFormat="1" ht="21.75" customHeight="1">
      <c r="A45" s="101"/>
      <c r="B45" s="101"/>
      <c r="C45" s="423"/>
      <c r="D45" s="424"/>
      <c r="E45" s="424"/>
      <c r="F45" s="424"/>
      <c r="G45" s="424"/>
    </row>
    <row r="46" spans="1:9">
      <c r="D46" s="102"/>
      <c r="E46" s="103"/>
      <c r="F46" s="103"/>
      <c r="G46" s="103"/>
    </row>
    <row r="47" spans="1:9" ht="27" customHeight="1">
      <c r="D47" s="105"/>
      <c r="E47" s="350"/>
      <c r="F47" s="166"/>
      <c r="G47" s="166"/>
    </row>
    <row r="48" spans="1:9">
      <c r="D48" s="102"/>
      <c r="E48" s="103"/>
      <c r="F48" s="103"/>
      <c r="G48" s="103"/>
    </row>
    <row r="49" spans="4:7" ht="39" customHeight="1">
      <c r="D49" s="106"/>
      <c r="E49" s="167"/>
      <c r="F49" s="167"/>
      <c r="G49" s="167"/>
    </row>
    <row r="50" spans="4:7" ht="27" customHeight="1">
      <c r="D50" s="106"/>
      <c r="E50" s="167"/>
      <c r="F50" s="167"/>
      <c r="G50" s="167"/>
    </row>
  </sheetData>
  <sheetProtection password="FA9C" sheet="1" objects="1" scenarios="1" formatColumns="0" formatRows="0"/>
  <mergeCells count="9">
    <mergeCell ref="D4:F4"/>
    <mergeCell ref="A38:A41"/>
    <mergeCell ref="C44:C45"/>
    <mergeCell ref="D44:G45"/>
    <mergeCell ref="D7:F7"/>
    <mergeCell ref="G33:G34"/>
    <mergeCell ref="D5:G5"/>
    <mergeCell ref="E6:F6"/>
    <mergeCell ref="G7:G8"/>
  </mergeCells>
  <phoneticPr fontId="8" type="noConversion"/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"/>
    <dataValidation type="textLength" operator="lessThanOrEqual" allowBlank="1" showInputMessage="1" showErrorMessage="1" errorTitle="Ошибка" error="Допускается ввод не более 900 символов!" sqref="F12 F17 F20:F25 F15 F33 F27:F31 F35:F36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8:F41">
      <formula1>"a"</formula1>
    </dataValidation>
  </dataValidations>
  <pageMargins left="0.7" right="0.7" top="0.75" bottom="0.75" header="0.3" footer="0.3"/>
  <pageSetup paperSize="9" orientation="portrait" horizontalDpi="4294967292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TSH_REESTR_ORG">
    <tabColor indexed="47"/>
  </sheetPr>
  <dimension ref="A1:J550"/>
  <sheetViews>
    <sheetView showGridLines="0" zoomScaleNormal="100" workbookViewId="0"/>
  </sheetViews>
  <sheetFormatPr defaultRowHeight="11.25"/>
  <sheetData>
    <row r="1" spans="1:10">
      <c r="A1" s="414" t="s">
        <v>2218</v>
      </c>
      <c r="B1" s="414" t="s">
        <v>201</v>
      </c>
      <c r="C1" s="414" t="s">
        <v>202</v>
      </c>
      <c r="D1" s="414" t="s">
        <v>203</v>
      </c>
      <c r="E1" s="414" t="s">
        <v>204</v>
      </c>
      <c r="F1" s="414" t="s">
        <v>205</v>
      </c>
      <c r="G1" s="414" t="s">
        <v>206</v>
      </c>
      <c r="H1" s="414" t="s">
        <v>207</v>
      </c>
      <c r="I1" s="414" t="s">
        <v>208</v>
      </c>
    </row>
    <row r="2" spans="1:10">
      <c r="A2" s="414">
        <v>1</v>
      </c>
      <c r="B2" s="414" t="s">
        <v>209</v>
      </c>
      <c r="C2" s="414" t="s">
        <v>1569</v>
      </c>
      <c r="D2" s="414" t="s">
        <v>210</v>
      </c>
      <c r="E2" s="414" t="s">
        <v>211</v>
      </c>
      <c r="F2" s="414" t="s">
        <v>212</v>
      </c>
      <c r="G2" s="414" t="s">
        <v>213</v>
      </c>
      <c r="H2" s="414" t="s">
        <v>214</v>
      </c>
      <c r="I2" s="414" t="s">
        <v>21</v>
      </c>
      <c r="J2" t="s">
        <v>2219</v>
      </c>
    </row>
    <row r="3" spans="1:10">
      <c r="A3" s="414">
        <v>2</v>
      </c>
      <c r="B3" s="414" t="s">
        <v>209</v>
      </c>
      <c r="C3" s="414" t="s">
        <v>1569</v>
      </c>
      <c r="D3" s="414" t="s">
        <v>215</v>
      </c>
      <c r="E3" s="414" t="s">
        <v>216</v>
      </c>
      <c r="F3" s="414" t="s">
        <v>217</v>
      </c>
      <c r="G3" s="414" t="s">
        <v>218</v>
      </c>
      <c r="H3" s="414" t="s">
        <v>21</v>
      </c>
      <c r="I3" s="414" t="s">
        <v>21</v>
      </c>
      <c r="J3" t="s">
        <v>2219</v>
      </c>
    </row>
    <row r="4" spans="1:10">
      <c r="A4" s="414">
        <v>3</v>
      </c>
      <c r="B4" s="414" t="s">
        <v>209</v>
      </c>
      <c r="C4" s="414" t="s">
        <v>1569</v>
      </c>
      <c r="D4" s="414" t="s">
        <v>219</v>
      </c>
      <c r="E4" s="414" t="s">
        <v>220</v>
      </c>
      <c r="F4" s="414" t="s">
        <v>221</v>
      </c>
      <c r="G4" s="414" t="s">
        <v>222</v>
      </c>
      <c r="H4" s="414" t="s">
        <v>223</v>
      </c>
      <c r="I4" s="414" t="s">
        <v>21</v>
      </c>
      <c r="J4" t="s">
        <v>2219</v>
      </c>
    </row>
    <row r="5" spans="1:10">
      <c r="A5" s="414">
        <v>4</v>
      </c>
      <c r="B5" s="414" t="s">
        <v>209</v>
      </c>
      <c r="C5" s="414" t="s">
        <v>1569</v>
      </c>
      <c r="D5" s="414" t="s">
        <v>224</v>
      </c>
      <c r="E5" s="414" t="s">
        <v>225</v>
      </c>
      <c r="F5" s="414" t="s">
        <v>226</v>
      </c>
      <c r="G5" s="414" t="s">
        <v>227</v>
      </c>
      <c r="H5" s="414" t="s">
        <v>21</v>
      </c>
      <c r="I5" s="414" t="s">
        <v>21</v>
      </c>
      <c r="J5" t="s">
        <v>2219</v>
      </c>
    </row>
    <row r="6" spans="1:10">
      <c r="A6" s="414">
        <v>5</v>
      </c>
      <c r="B6" s="414" t="s">
        <v>209</v>
      </c>
      <c r="C6" s="414" t="s">
        <v>1569</v>
      </c>
      <c r="D6" s="414" t="s">
        <v>228</v>
      </c>
      <c r="E6" s="414" t="s">
        <v>229</v>
      </c>
      <c r="F6" s="414" t="s">
        <v>230</v>
      </c>
      <c r="G6" s="414" t="s">
        <v>231</v>
      </c>
      <c r="H6" s="414" t="s">
        <v>232</v>
      </c>
      <c r="I6" s="414" t="s">
        <v>21</v>
      </c>
      <c r="J6" t="s">
        <v>2219</v>
      </c>
    </row>
    <row r="7" spans="1:10">
      <c r="A7" s="414">
        <v>6</v>
      </c>
      <c r="B7" s="414" t="s">
        <v>209</v>
      </c>
      <c r="C7" s="414" t="s">
        <v>1569</v>
      </c>
      <c r="D7" s="414" t="s">
        <v>233</v>
      </c>
      <c r="E7" s="414" t="s">
        <v>234</v>
      </c>
      <c r="F7" s="414" t="s">
        <v>235</v>
      </c>
      <c r="G7" s="414" t="s">
        <v>236</v>
      </c>
      <c r="H7" s="414" t="s">
        <v>237</v>
      </c>
      <c r="I7" s="414" t="s">
        <v>21</v>
      </c>
      <c r="J7" t="s">
        <v>2219</v>
      </c>
    </row>
    <row r="8" spans="1:10">
      <c r="A8" s="414">
        <v>7</v>
      </c>
      <c r="B8" s="414" t="s">
        <v>209</v>
      </c>
      <c r="C8" s="414" t="s">
        <v>1569</v>
      </c>
      <c r="D8" s="414" t="s">
        <v>238</v>
      </c>
      <c r="E8" s="414" t="s">
        <v>239</v>
      </c>
      <c r="F8" s="414" t="s">
        <v>240</v>
      </c>
      <c r="G8" s="414" t="s">
        <v>241</v>
      </c>
      <c r="H8" s="414" t="s">
        <v>21</v>
      </c>
      <c r="I8" s="414" t="s">
        <v>21</v>
      </c>
      <c r="J8" t="s">
        <v>2219</v>
      </c>
    </row>
    <row r="9" spans="1:10">
      <c r="A9" s="414">
        <v>8</v>
      </c>
      <c r="B9" s="414" t="s">
        <v>209</v>
      </c>
      <c r="C9" s="414" t="s">
        <v>1569</v>
      </c>
      <c r="D9" s="414" t="s">
        <v>242</v>
      </c>
      <c r="E9" s="414" t="s">
        <v>243</v>
      </c>
      <c r="F9" s="414" t="s">
        <v>244</v>
      </c>
      <c r="G9" s="414" t="s">
        <v>245</v>
      </c>
      <c r="H9" s="414" t="s">
        <v>21</v>
      </c>
      <c r="I9" s="414" t="s">
        <v>21</v>
      </c>
      <c r="J9" t="s">
        <v>2219</v>
      </c>
    </row>
    <row r="10" spans="1:10">
      <c r="A10" s="414">
        <v>9</v>
      </c>
      <c r="B10" s="414" t="s">
        <v>209</v>
      </c>
      <c r="C10" s="414" t="s">
        <v>1569</v>
      </c>
      <c r="D10" s="414" t="s">
        <v>246</v>
      </c>
      <c r="E10" s="414" t="s">
        <v>247</v>
      </c>
      <c r="F10" s="414" t="s">
        <v>248</v>
      </c>
      <c r="G10" s="414" t="s">
        <v>249</v>
      </c>
      <c r="H10" s="414" t="s">
        <v>250</v>
      </c>
      <c r="I10" s="414" t="s">
        <v>251</v>
      </c>
      <c r="J10" t="s">
        <v>2219</v>
      </c>
    </row>
    <row r="11" spans="1:10">
      <c r="A11" s="414">
        <v>10</v>
      </c>
      <c r="B11" s="414" t="s">
        <v>209</v>
      </c>
      <c r="C11" s="414" t="s">
        <v>1569</v>
      </c>
      <c r="D11" s="414" t="s">
        <v>252</v>
      </c>
      <c r="E11" s="414" t="s">
        <v>253</v>
      </c>
      <c r="F11" s="414" t="s">
        <v>254</v>
      </c>
      <c r="G11" s="414" t="s">
        <v>218</v>
      </c>
      <c r="H11" s="414" t="s">
        <v>21</v>
      </c>
      <c r="I11" s="414" t="s">
        <v>21</v>
      </c>
      <c r="J11" t="s">
        <v>2219</v>
      </c>
    </row>
    <row r="12" spans="1:10">
      <c r="A12" s="414">
        <v>11</v>
      </c>
      <c r="B12" s="414" t="s">
        <v>209</v>
      </c>
      <c r="C12" s="414" t="s">
        <v>1569</v>
      </c>
      <c r="D12" s="414" t="s">
        <v>255</v>
      </c>
      <c r="E12" s="414" t="s">
        <v>256</v>
      </c>
      <c r="F12" s="414" t="s">
        <v>257</v>
      </c>
      <c r="G12" s="414" t="s">
        <v>258</v>
      </c>
      <c r="H12" s="414" t="s">
        <v>259</v>
      </c>
      <c r="I12" s="414" t="s">
        <v>260</v>
      </c>
      <c r="J12" t="s">
        <v>2219</v>
      </c>
    </row>
    <row r="13" spans="1:10">
      <c r="A13" s="414">
        <v>12</v>
      </c>
      <c r="B13" s="414" t="s">
        <v>209</v>
      </c>
      <c r="C13" s="414" t="s">
        <v>1569</v>
      </c>
      <c r="D13" s="414" t="s">
        <v>261</v>
      </c>
      <c r="E13" s="414" t="s">
        <v>262</v>
      </c>
      <c r="F13" s="414" t="s">
        <v>263</v>
      </c>
      <c r="G13" s="414" t="s">
        <v>258</v>
      </c>
      <c r="H13" s="414" t="s">
        <v>264</v>
      </c>
      <c r="I13" s="414" t="s">
        <v>265</v>
      </c>
      <c r="J13" t="s">
        <v>2219</v>
      </c>
    </row>
    <row r="14" spans="1:10">
      <c r="A14" s="414">
        <v>13</v>
      </c>
      <c r="B14" s="414" t="s">
        <v>209</v>
      </c>
      <c r="C14" s="414" t="s">
        <v>1569</v>
      </c>
      <c r="D14" s="414" t="s">
        <v>266</v>
      </c>
      <c r="E14" s="414" t="s">
        <v>267</v>
      </c>
      <c r="F14" s="414" t="s">
        <v>268</v>
      </c>
      <c r="G14" s="414" t="s">
        <v>258</v>
      </c>
      <c r="H14" s="414" t="s">
        <v>264</v>
      </c>
      <c r="I14" s="414" t="s">
        <v>269</v>
      </c>
      <c r="J14" t="s">
        <v>2219</v>
      </c>
    </row>
    <row r="15" spans="1:10">
      <c r="A15" s="414">
        <v>14</v>
      </c>
      <c r="B15" s="414" t="s">
        <v>209</v>
      </c>
      <c r="C15" s="414" t="s">
        <v>1569</v>
      </c>
      <c r="D15" s="414" t="s">
        <v>270</v>
      </c>
      <c r="E15" s="414" t="s">
        <v>271</v>
      </c>
      <c r="F15" s="414" t="s">
        <v>272</v>
      </c>
      <c r="G15" s="414" t="s">
        <v>258</v>
      </c>
      <c r="H15" s="414" t="s">
        <v>273</v>
      </c>
      <c r="I15" s="414" t="s">
        <v>260</v>
      </c>
      <c r="J15" t="s">
        <v>2219</v>
      </c>
    </row>
    <row r="16" spans="1:10">
      <c r="A16" s="414">
        <v>15</v>
      </c>
      <c r="B16" s="414" t="s">
        <v>209</v>
      </c>
      <c r="C16" s="414" t="s">
        <v>1569</v>
      </c>
      <c r="D16" s="414" t="s">
        <v>274</v>
      </c>
      <c r="E16" s="414" t="s">
        <v>275</v>
      </c>
      <c r="F16" s="414" t="s">
        <v>276</v>
      </c>
      <c r="G16" s="414" t="s">
        <v>258</v>
      </c>
      <c r="H16" s="414" t="s">
        <v>264</v>
      </c>
      <c r="I16" s="414" t="s">
        <v>277</v>
      </c>
      <c r="J16" t="s">
        <v>2219</v>
      </c>
    </row>
    <row r="17" spans="1:10">
      <c r="A17" s="414">
        <v>16</v>
      </c>
      <c r="B17" s="414" t="s">
        <v>209</v>
      </c>
      <c r="C17" s="414" t="s">
        <v>1569</v>
      </c>
      <c r="D17" s="414" t="s">
        <v>278</v>
      </c>
      <c r="E17" s="414" t="s">
        <v>279</v>
      </c>
      <c r="F17" s="414" t="s">
        <v>280</v>
      </c>
      <c r="G17" s="414" t="s">
        <v>258</v>
      </c>
      <c r="H17" s="414" t="s">
        <v>281</v>
      </c>
      <c r="I17" s="414" t="s">
        <v>269</v>
      </c>
      <c r="J17" t="s">
        <v>2219</v>
      </c>
    </row>
    <row r="18" spans="1:10">
      <c r="A18" s="414">
        <v>17</v>
      </c>
      <c r="B18" s="414" t="s">
        <v>209</v>
      </c>
      <c r="C18" s="414" t="s">
        <v>1569</v>
      </c>
      <c r="D18" s="414" t="s">
        <v>282</v>
      </c>
      <c r="E18" s="414" t="s">
        <v>283</v>
      </c>
      <c r="F18" s="414" t="s">
        <v>284</v>
      </c>
      <c r="G18" s="414" t="s">
        <v>285</v>
      </c>
      <c r="H18" s="414" t="s">
        <v>21</v>
      </c>
      <c r="I18" s="414" t="s">
        <v>286</v>
      </c>
      <c r="J18" t="s">
        <v>2219</v>
      </c>
    </row>
    <row r="19" spans="1:10">
      <c r="A19" s="414">
        <v>18</v>
      </c>
      <c r="B19" s="414" t="s">
        <v>209</v>
      </c>
      <c r="C19" s="414" t="s">
        <v>1569</v>
      </c>
      <c r="D19" s="414" t="s">
        <v>287</v>
      </c>
      <c r="E19" s="414" t="s">
        <v>288</v>
      </c>
      <c r="F19" s="414" t="s">
        <v>289</v>
      </c>
      <c r="G19" s="414" t="s">
        <v>290</v>
      </c>
      <c r="H19" s="414" t="s">
        <v>264</v>
      </c>
      <c r="I19" s="414" t="s">
        <v>265</v>
      </c>
      <c r="J19" t="s">
        <v>2219</v>
      </c>
    </row>
    <row r="20" spans="1:10">
      <c r="A20" s="414">
        <v>19</v>
      </c>
      <c r="B20" s="414" t="s">
        <v>209</v>
      </c>
      <c r="C20" s="414" t="s">
        <v>1569</v>
      </c>
      <c r="D20" s="414" t="s">
        <v>291</v>
      </c>
      <c r="E20" s="414" t="s">
        <v>292</v>
      </c>
      <c r="F20" s="414" t="s">
        <v>293</v>
      </c>
      <c r="G20" s="414" t="s">
        <v>294</v>
      </c>
      <c r="H20" s="414" t="s">
        <v>295</v>
      </c>
      <c r="I20" s="414" t="s">
        <v>286</v>
      </c>
      <c r="J20" t="s">
        <v>2219</v>
      </c>
    </row>
    <row r="21" spans="1:10">
      <c r="A21" s="414">
        <v>20</v>
      </c>
      <c r="B21" s="414" t="s">
        <v>209</v>
      </c>
      <c r="C21" s="414" t="s">
        <v>1569</v>
      </c>
      <c r="D21" s="414" t="s">
        <v>296</v>
      </c>
      <c r="E21" s="414" t="s">
        <v>297</v>
      </c>
      <c r="F21" s="414" t="s">
        <v>298</v>
      </c>
      <c r="G21" s="414" t="s">
        <v>258</v>
      </c>
      <c r="H21" s="414" t="s">
        <v>21</v>
      </c>
      <c r="I21" s="414" t="s">
        <v>269</v>
      </c>
      <c r="J21" t="s">
        <v>2219</v>
      </c>
    </row>
    <row r="22" spans="1:10">
      <c r="A22" s="414">
        <v>21</v>
      </c>
      <c r="B22" s="414" t="s">
        <v>209</v>
      </c>
      <c r="C22" s="414" t="s">
        <v>1569</v>
      </c>
      <c r="D22" s="414" t="s">
        <v>299</v>
      </c>
      <c r="E22" s="414" t="s">
        <v>300</v>
      </c>
      <c r="F22" s="414" t="s">
        <v>301</v>
      </c>
      <c r="G22" s="414" t="s">
        <v>258</v>
      </c>
      <c r="H22" s="414" t="s">
        <v>264</v>
      </c>
      <c r="I22" s="414" t="s">
        <v>302</v>
      </c>
      <c r="J22" t="s">
        <v>2219</v>
      </c>
    </row>
    <row r="23" spans="1:10">
      <c r="A23" s="414">
        <v>22</v>
      </c>
      <c r="B23" s="414" t="s">
        <v>209</v>
      </c>
      <c r="C23" s="414" t="s">
        <v>1569</v>
      </c>
      <c r="D23" s="414" t="s">
        <v>303</v>
      </c>
      <c r="E23" s="414" t="s">
        <v>304</v>
      </c>
      <c r="F23" s="414" t="s">
        <v>305</v>
      </c>
      <c r="G23" s="414" t="s">
        <v>258</v>
      </c>
      <c r="H23" s="414" t="s">
        <v>264</v>
      </c>
      <c r="I23" s="414" t="s">
        <v>265</v>
      </c>
      <c r="J23" t="s">
        <v>2219</v>
      </c>
    </row>
    <row r="24" spans="1:10">
      <c r="A24" s="414">
        <v>23</v>
      </c>
      <c r="B24" s="414" t="s">
        <v>209</v>
      </c>
      <c r="C24" s="414" t="s">
        <v>1569</v>
      </c>
      <c r="D24" s="414" t="s">
        <v>306</v>
      </c>
      <c r="E24" s="414" t="s">
        <v>307</v>
      </c>
      <c r="F24" s="414" t="s">
        <v>308</v>
      </c>
      <c r="G24" s="414" t="s">
        <v>231</v>
      </c>
      <c r="H24" s="414" t="s">
        <v>309</v>
      </c>
      <c r="I24" s="414" t="s">
        <v>21</v>
      </c>
      <c r="J24" t="s">
        <v>2219</v>
      </c>
    </row>
    <row r="25" spans="1:10">
      <c r="A25" s="414">
        <v>24</v>
      </c>
      <c r="B25" s="414" t="s">
        <v>209</v>
      </c>
      <c r="C25" s="414" t="s">
        <v>1569</v>
      </c>
      <c r="D25" s="414" t="s">
        <v>310</v>
      </c>
      <c r="E25" s="414" t="s">
        <v>311</v>
      </c>
      <c r="F25" s="414" t="s">
        <v>312</v>
      </c>
      <c r="G25" s="414" t="s">
        <v>313</v>
      </c>
      <c r="H25" s="414" t="s">
        <v>314</v>
      </c>
      <c r="I25" s="414" t="s">
        <v>21</v>
      </c>
      <c r="J25" t="s">
        <v>2219</v>
      </c>
    </row>
    <row r="26" spans="1:10">
      <c r="A26" s="414">
        <v>25</v>
      </c>
      <c r="B26" s="414" t="s">
        <v>209</v>
      </c>
      <c r="C26" s="414" t="s">
        <v>1569</v>
      </c>
      <c r="D26" s="414" t="s">
        <v>315</v>
      </c>
      <c r="E26" s="414" t="s">
        <v>316</v>
      </c>
      <c r="F26" s="414" t="s">
        <v>317</v>
      </c>
      <c r="G26" s="414" t="s">
        <v>318</v>
      </c>
      <c r="H26" s="414" t="s">
        <v>21</v>
      </c>
      <c r="I26" s="414" t="s">
        <v>319</v>
      </c>
      <c r="J26" t="s">
        <v>2219</v>
      </c>
    </row>
    <row r="27" spans="1:10">
      <c r="A27" s="414">
        <v>26</v>
      </c>
      <c r="B27" s="414" t="s">
        <v>209</v>
      </c>
      <c r="C27" s="414" t="s">
        <v>1569</v>
      </c>
      <c r="D27" s="414" t="s">
        <v>320</v>
      </c>
      <c r="E27" s="414" t="s">
        <v>321</v>
      </c>
      <c r="F27" s="414" t="s">
        <v>322</v>
      </c>
      <c r="G27" s="414" t="s">
        <v>323</v>
      </c>
      <c r="H27" s="414" t="s">
        <v>21</v>
      </c>
      <c r="I27" s="414" t="s">
        <v>269</v>
      </c>
      <c r="J27" t="s">
        <v>2219</v>
      </c>
    </row>
    <row r="28" spans="1:10">
      <c r="A28" s="414">
        <v>27</v>
      </c>
      <c r="B28" s="414" t="s">
        <v>209</v>
      </c>
      <c r="C28" s="414" t="s">
        <v>1569</v>
      </c>
      <c r="D28" s="414" t="s">
        <v>324</v>
      </c>
      <c r="E28" s="414" t="s">
        <v>325</v>
      </c>
      <c r="F28" s="414" t="s">
        <v>326</v>
      </c>
      <c r="G28" s="414" t="s">
        <v>327</v>
      </c>
      <c r="H28" s="414" t="s">
        <v>328</v>
      </c>
      <c r="I28" s="414" t="s">
        <v>21</v>
      </c>
      <c r="J28" t="s">
        <v>2219</v>
      </c>
    </row>
    <row r="29" spans="1:10">
      <c r="A29" s="414">
        <v>28</v>
      </c>
      <c r="B29" s="414" t="s">
        <v>209</v>
      </c>
      <c r="C29" s="414" t="s">
        <v>1569</v>
      </c>
      <c r="D29" s="414" t="s">
        <v>3161</v>
      </c>
      <c r="E29" s="414" t="s">
        <v>3162</v>
      </c>
      <c r="F29" s="414" t="s">
        <v>3163</v>
      </c>
      <c r="G29" s="414" t="s">
        <v>381</v>
      </c>
      <c r="H29" s="414" t="s">
        <v>3164</v>
      </c>
      <c r="I29" s="414" t="s">
        <v>21</v>
      </c>
      <c r="J29" t="s">
        <v>2219</v>
      </c>
    </row>
    <row r="30" spans="1:10">
      <c r="A30" s="414">
        <v>29</v>
      </c>
      <c r="B30" s="414" t="s">
        <v>209</v>
      </c>
      <c r="C30" s="414" t="s">
        <v>1569</v>
      </c>
      <c r="D30" s="414" t="s">
        <v>329</v>
      </c>
      <c r="E30" s="414" t="s">
        <v>330</v>
      </c>
      <c r="F30" s="414" t="s">
        <v>331</v>
      </c>
      <c r="G30" s="414" t="s">
        <v>218</v>
      </c>
      <c r="H30" s="414" t="s">
        <v>332</v>
      </c>
      <c r="I30" s="414" t="s">
        <v>333</v>
      </c>
      <c r="J30" t="s">
        <v>2219</v>
      </c>
    </row>
    <row r="31" spans="1:10">
      <c r="A31" s="414">
        <v>30</v>
      </c>
      <c r="B31" s="414" t="s">
        <v>209</v>
      </c>
      <c r="C31" s="414" t="s">
        <v>1569</v>
      </c>
      <c r="D31" s="414" t="s">
        <v>334</v>
      </c>
      <c r="E31" s="414" t="s">
        <v>335</v>
      </c>
      <c r="F31" s="414" t="s">
        <v>336</v>
      </c>
      <c r="G31" s="414" t="s">
        <v>218</v>
      </c>
      <c r="H31" s="414" t="s">
        <v>21</v>
      </c>
      <c r="I31" s="414" t="s">
        <v>337</v>
      </c>
      <c r="J31" t="s">
        <v>2219</v>
      </c>
    </row>
    <row r="32" spans="1:10">
      <c r="A32" s="414">
        <v>31</v>
      </c>
      <c r="B32" s="414" t="s">
        <v>209</v>
      </c>
      <c r="C32" s="414" t="s">
        <v>1569</v>
      </c>
      <c r="D32" s="414" t="s">
        <v>338</v>
      </c>
      <c r="E32" s="414" t="s">
        <v>339</v>
      </c>
      <c r="F32" s="414" t="s">
        <v>340</v>
      </c>
      <c r="G32" s="414" t="s">
        <v>1858</v>
      </c>
      <c r="H32" s="414" t="s">
        <v>341</v>
      </c>
      <c r="I32" s="414" t="s">
        <v>342</v>
      </c>
      <c r="J32" t="s">
        <v>2219</v>
      </c>
    </row>
    <row r="33" spans="1:10">
      <c r="A33" s="414">
        <v>32</v>
      </c>
      <c r="B33" s="414" t="s">
        <v>209</v>
      </c>
      <c r="C33" s="414" t="s">
        <v>1569</v>
      </c>
      <c r="D33" s="414" t="s">
        <v>343</v>
      </c>
      <c r="E33" s="414" t="s">
        <v>344</v>
      </c>
      <c r="F33" s="414" t="s">
        <v>345</v>
      </c>
      <c r="G33" s="414" t="s">
        <v>1858</v>
      </c>
      <c r="H33" s="414" t="s">
        <v>346</v>
      </c>
      <c r="I33" s="414" t="s">
        <v>347</v>
      </c>
      <c r="J33" t="s">
        <v>2219</v>
      </c>
    </row>
    <row r="34" spans="1:10">
      <c r="A34" s="414">
        <v>33</v>
      </c>
      <c r="B34" s="414" t="s">
        <v>209</v>
      </c>
      <c r="C34" s="414" t="s">
        <v>1569</v>
      </c>
      <c r="D34" s="414" t="s">
        <v>348</v>
      </c>
      <c r="E34" s="414" t="s">
        <v>349</v>
      </c>
      <c r="F34" s="414" t="s">
        <v>350</v>
      </c>
      <c r="G34" s="414" t="s">
        <v>1858</v>
      </c>
      <c r="H34" s="414" t="s">
        <v>351</v>
      </c>
      <c r="I34" s="414" t="s">
        <v>352</v>
      </c>
      <c r="J34" t="s">
        <v>2219</v>
      </c>
    </row>
    <row r="35" spans="1:10">
      <c r="A35" s="414">
        <v>34</v>
      </c>
      <c r="B35" s="414" t="s">
        <v>209</v>
      </c>
      <c r="C35" s="414" t="s">
        <v>1569</v>
      </c>
      <c r="D35" s="414" t="s">
        <v>353</v>
      </c>
      <c r="E35" s="414" t="s">
        <v>354</v>
      </c>
      <c r="F35" s="414" t="s">
        <v>355</v>
      </c>
      <c r="G35" s="414" t="s">
        <v>356</v>
      </c>
      <c r="H35" s="414" t="s">
        <v>357</v>
      </c>
      <c r="I35" s="414" t="s">
        <v>358</v>
      </c>
      <c r="J35" t="s">
        <v>2219</v>
      </c>
    </row>
    <row r="36" spans="1:10">
      <c r="A36" s="414">
        <v>35</v>
      </c>
      <c r="B36" s="414" t="s">
        <v>209</v>
      </c>
      <c r="C36" s="414" t="s">
        <v>1569</v>
      </c>
      <c r="D36" s="414" t="s">
        <v>359</v>
      </c>
      <c r="E36" s="414" t="s">
        <v>360</v>
      </c>
      <c r="F36" s="414" t="s">
        <v>361</v>
      </c>
      <c r="G36" s="414" t="s">
        <v>362</v>
      </c>
      <c r="H36" s="414" t="s">
        <v>363</v>
      </c>
      <c r="I36" s="414" t="s">
        <v>269</v>
      </c>
      <c r="J36" t="s">
        <v>2219</v>
      </c>
    </row>
    <row r="37" spans="1:10">
      <c r="A37" s="414">
        <v>36</v>
      </c>
      <c r="B37" s="414" t="s">
        <v>209</v>
      </c>
      <c r="C37" s="414" t="s">
        <v>1569</v>
      </c>
      <c r="D37" s="414" t="s">
        <v>364</v>
      </c>
      <c r="E37" s="414" t="s">
        <v>365</v>
      </c>
      <c r="F37" s="414" t="s">
        <v>366</v>
      </c>
      <c r="G37" s="414" t="s">
        <v>367</v>
      </c>
      <c r="H37" s="414" t="s">
        <v>368</v>
      </c>
      <c r="I37" s="414" t="s">
        <v>21</v>
      </c>
      <c r="J37" t="s">
        <v>2219</v>
      </c>
    </row>
    <row r="38" spans="1:10">
      <c r="A38" s="414">
        <v>37</v>
      </c>
      <c r="B38" s="414" t="s">
        <v>209</v>
      </c>
      <c r="C38" s="414" t="s">
        <v>1569</v>
      </c>
      <c r="D38" s="414" t="s">
        <v>369</v>
      </c>
      <c r="E38" s="414" t="s">
        <v>370</v>
      </c>
      <c r="F38" s="414" t="s">
        <v>371</v>
      </c>
      <c r="G38" s="414" t="s">
        <v>372</v>
      </c>
      <c r="H38" s="414" t="s">
        <v>21</v>
      </c>
      <c r="I38" s="414" t="s">
        <v>21</v>
      </c>
      <c r="J38" t="s">
        <v>2219</v>
      </c>
    </row>
    <row r="39" spans="1:10">
      <c r="A39" s="414">
        <v>38</v>
      </c>
      <c r="B39" s="414" t="s">
        <v>209</v>
      </c>
      <c r="C39" s="414" t="s">
        <v>1569</v>
      </c>
      <c r="D39" s="414" t="s">
        <v>373</v>
      </c>
      <c r="E39" s="414" t="s">
        <v>374</v>
      </c>
      <c r="F39" s="414" t="s">
        <v>375</v>
      </c>
      <c r="G39" s="414" t="s">
        <v>376</v>
      </c>
      <c r="H39" s="414" t="s">
        <v>377</v>
      </c>
      <c r="I39" s="414" t="s">
        <v>21</v>
      </c>
      <c r="J39" t="s">
        <v>2219</v>
      </c>
    </row>
    <row r="40" spans="1:10">
      <c r="A40" s="414">
        <v>39</v>
      </c>
      <c r="B40" s="414" t="s">
        <v>209</v>
      </c>
      <c r="C40" s="414" t="s">
        <v>1569</v>
      </c>
      <c r="D40" s="414" t="s">
        <v>378</v>
      </c>
      <c r="E40" s="414" t="s">
        <v>379</v>
      </c>
      <c r="F40" s="414" t="s">
        <v>380</v>
      </c>
      <c r="G40" s="414" t="s">
        <v>381</v>
      </c>
      <c r="H40" s="414" t="s">
        <v>21</v>
      </c>
      <c r="I40" s="414" t="s">
        <v>269</v>
      </c>
      <c r="J40" t="s">
        <v>2219</v>
      </c>
    </row>
    <row r="41" spans="1:10">
      <c r="A41" s="414">
        <v>40</v>
      </c>
      <c r="B41" s="414" t="s">
        <v>209</v>
      </c>
      <c r="C41" s="414" t="s">
        <v>1569</v>
      </c>
      <c r="D41" s="414" t="s">
        <v>382</v>
      </c>
      <c r="E41" s="414" t="s">
        <v>383</v>
      </c>
      <c r="F41" s="414" t="s">
        <v>384</v>
      </c>
      <c r="G41" s="414" t="s">
        <v>385</v>
      </c>
      <c r="H41" s="414" t="s">
        <v>386</v>
      </c>
      <c r="I41" s="414" t="s">
        <v>21</v>
      </c>
      <c r="J41" t="s">
        <v>2219</v>
      </c>
    </row>
    <row r="42" spans="1:10">
      <c r="A42" s="414">
        <v>41</v>
      </c>
      <c r="B42" s="414" t="s">
        <v>209</v>
      </c>
      <c r="C42" s="414" t="s">
        <v>1569</v>
      </c>
      <c r="D42" s="414" t="s">
        <v>387</v>
      </c>
      <c r="E42" s="414" t="s">
        <v>388</v>
      </c>
      <c r="F42" s="414" t="s">
        <v>389</v>
      </c>
      <c r="G42" s="414" t="s">
        <v>313</v>
      </c>
      <c r="H42" s="414" t="s">
        <v>390</v>
      </c>
      <c r="I42" s="414" t="s">
        <v>21</v>
      </c>
      <c r="J42" t="s">
        <v>2219</v>
      </c>
    </row>
    <row r="43" spans="1:10">
      <c r="A43" s="414">
        <v>42</v>
      </c>
      <c r="B43" s="414" t="s">
        <v>209</v>
      </c>
      <c r="C43" s="414" t="s">
        <v>1569</v>
      </c>
      <c r="D43" s="414" t="s">
        <v>391</v>
      </c>
      <c r="E43" s="414" t="s">
        <v>392</v>
      </c>
      <c r="F43" s="414" t="s">
        <v>393</v>
      </c>
      <c r="G43" s="414" t="s">
        <v>394</v>
      </c>
      <c r="H43" s="414" t="s">
        <v>21</v>
      </c>
      <c r="I43" s="414" t="s">
        <v>21</v>
      </c>
      <c r="J43" t="s">
        <v>2219</v>
      </c>
    </row>
    <row r="44" spans="1:10">
      <c r="A44" s="414">
        <v>43</v>
      </c>
      <c r="B44" s="414" t="s">
        <v>209</v>
      </c>
      <c r="C44" s="414" t="s">
        <v>1569</v>
      </c>
      <c r="D44" s="414" t="s">
        <v>395</v>
      </c>
      <c r="E44" s="414" t="s">
        <v>396</v>
      </c>
      <c r="F44" s="414" t="s">
        <v>397</v>
      </c>
      <c r="G44" s="414" t="s">
        <v>398</v>
      </c>
      <c r="H44" s="414" t="s">
        <v>399</v>
      </c>
      <c r="I44" s="414" t="s">
        <v>21</v>
      </c>
      <c r="J44" t="s">
        <v>2219</v>
      </c>
    </row>
    <row r="45" spans="1:10">
      <c r="A45" s="414">
        <v>44</v>
      </c>
      <c r="B45" s="414" t="s">
        <v>209</v>
      </c>
      <c r="C45" s="414" t="s">
        <v>1569</v>
      </c>
      <c r="D45" s="414" t="s">
        <v>400</v>
      </c>
      <c r="E45" s="414" t="s">
        <v>401</v>
      </c>
      <c r="F45" s="414" t="s">
        <v>402</v>
      </c>
      <c r="G45" s="414" t="s">
        <v>403</v>
      </c>
      <c r="H45" s="414" t="s">
        <v>404</v>
      </c>
      <c r="I45" s="414" t="s">
        <v>21</v>
      </c>
      <c r="J45" t="s">
        <v>2219</v>
      </c>
    </row>
    <row r="46" spans="1:10">
      <c r="A46" s="414">
        <v>45</v>
      </c>
      <c r="B46" s="414" t="s">
        <v>209</v>
      </c>
      <c r="C46" s="414" t="s">
        <v>1569</v>
      </c>
      <c r="D46" s="414" t="s">
        <v>405</v>
      </c>
      <c r="E46" s="414" t="s">
        <v>406</v>
      </c>
      <c r="F46" s="414" t="s">
        <v>407</v>
      </c>
      <c r="G46" s="414" t="s">
        <v>313</v>
      </c>
      <c r="H46" s="414" t="s">
        <v>408</v>
      </c>
      <c r="I46" s="414" t="s">
        <v>409</v>
      </c>
      <c r="J46" t="s">
        <v>2219</v>
      </c>
    </row>
    <row r="47" spans="1:10">
      <c r="A47" s="414">
        <v>46</v>
      </c>
      <c r="B47" s="414" t="s">
        <v>209</v>
      </c>
      <c r="C47" s="414" t="s">
        <v>1569</v>
      </c>
      <c r="D47" s="414" t="s">
        <v>410</v>
      </c>
      <c r="E47" s="414" t="s">
        <v>411</v>
      </c>
      <c r="F47" s="414" t="s">
        <v>412</v>
      </c>
      <c r="G47" s="414" t="s">
        <v>356</v>
      </c>
      <c r="H47" s="414" t="s">
        <v>21</v>
      </c>
      <c r="I47" s="414" t="s">
        <v>21</v>
      </c>
      <c r="J47" t="s">
        <v>2219</v>
      </c>
    </row>
    <row r="48" spans="1:10">
      <c r="A48" s="414">
        <v>47</v>
      </c>
      <c r="B48" s="414" t="s">
        <v>209</v>
      </c>
      <c r="C48" s="414" t="s">
        <v>1569</v>
      </c>
      <c r="D48" s="414" t="s">
        <v>413</v>
      </c>
      <c r="E48" s="414" t="s">
        <v>414</v>
      </c>
      <c r="F48" s="414" t="s">
        <v>415</v>
      </c>
      <c r="G48" s="414" t="s">
        <v>403</v>
      </c>
      <c r="H48" s="414" t="s">
        <v>416</v>
      </c>
      <c r="I48" s="414" t="s">
        <v>21</v>
      </c>
      <c r="J48" t="s">
        <v>2219</v>
      </c>
    </row>
    <row r="49" spans="1:10">
      <c r="A49" s="414">
        <v>48</v>
      </c>
      <c r="B49" s="414" t="s">
        <v>209</v>
      </c>
      <c r="C49" s="414" t="s">
        <v>1569</v>
      </c>
      <c r="D49" s="414" t="s">
        <v>417</v>
      </c>
      <c r="E49" s="414" t="s">
        <v>418</v>
      </c>
      <c r="F49" s="414" t="s">
        <v>419</v>
      </c>
      <c r="G49" s="414" t="s">
        <v>420</v>
      </c>
      <c r="H49" s="414" t="s">
        <v>421</v>
      </c>
      <c r="I49" s="414" t="s">
        <v>21</v>
      </c>
      <c r="J49" t="s">
        <v>2219</v>
      </c>
    </row>
    <row r="50" spans="1:10">
      <c r="A50" s="414">
        <v>49</v>
      </c>
      <c r="B50" s="414" t="s">
        <v>209</v>
      </c>
      <c r="C50" s="414" t="s">
        <v>1569</v>
      </c>
      <c r="D50" s="414" t="s">
        <v>422</v>
      </c>
      <c r="E50" s="414" t="s">
        <v>423</v>
      </c>
      <c r="F50" s="414" t="s">
        <v>424</v>
      </c>
      <c r="G50" s="414" t="s">
        <v>420</v>
      </c>
      <c r="H50" s="414" t="s">
        <v>425</v>
      </c>
      <c r="I50" s="414" t="s">
        <v>21</v>
      </c>
      <c r="J50" t="s">
        <v>2219</v>
      </c>
    </row>
    <row r="51" spans="1:10">
      <c r="A51" s="414">
        <v>50</v>
      </c>
      <c r="B51" s="414" t="s">
        <v>209</v>
      </c>
      <c r="C51" s="414" t="s">
        <v>1569</v>
      </c>
      <c r="D51" s="414" t="s">
        <v>426</v>
      </c>
      <c r="E51" s="414" t="s">
        <v>427</v>
      </c>
      <c r="F51" s="414" t="s">
        <v>428</v>
      </c>
      <c r="G51" s="414" t="s">
        <v>372</v>
      </c>
      <c r="H51" s="414" t="s">
        <v>429</v>
      </c>
      <c r="I51" s="414" t="s">
        <v>21</v>
      </c>
      <c r="J51" t="s">
        <v>2219</v>
      </c>
    </row>
    <row r="52" spans="1:10">
      <c r="A52" s="414">
        <v>51</v>
      </c>
      <c r="B52" s="414" t="s">
        <v>209</v>
      </c>
      <c r="C52" s="414" t="s">
        <v>1569</v>
      </c>
      <c r="D52" s="414" t="s">
        <v>430</v>
      </c>
      <c r="E52" s="414" t="s">
        <v>431</v>
      </c>
      <c r="F52" s="414" t="s">
        <v>432</v>
      </c>
      <c r="G52" s="414" t="s">
        <v>433</v>
      </c>
      <c r="H52" s="414" t="s">
        <v>21</v>
      </c>
      <c r="I52" s="414" t="s">
        <v>21</v>
      </c>
      <c r="J52" t="s">
        <v>2219</v>
      </c>
    </row>
    <row r="53" spans="1:10">
      <c r="A53" s="414">
        <v>52</v>
      </c>
      <c r="B53" s="414" t="s">
        <v>209</v>
      </c>
      <c r="C53" s="414" t="s">
        <v>1569</v>
      </c>
      <c r="D53" s="414" t="s">
        <v>434</v>
      </c>
      <c r="E53" s="414" t="s">
        <v>435</v>
      </c>
      <c r="F53" s="414" t="s">
        <v>436</v>
      </c>
      <c r="G53" s="414" t="s">
        <v>433</v>
      </c>
      <c r="H53" s="414" t="s">
        <v>437</v>
      </c>
      <c r="I53" s="414" t="s">
        <v>21</v>
      </c>
      <c r="J53" t="s">
        <v>2219</v>
      </c>
    </row>
    <row r="54" spans="1:10">
      <c r="A54" s="414">
        <v>53</v>
      </c>
      <c r="B54" s="414" t="s">
        <v>209</v>
      </c>
      <c r="C54" s="414" t="s">
        <v>1569</v>
      </c>
      <c r="D54" s="414" t="s">
        <v>438</v>
      </c>
      <c r="E54" s="414" t="s">
        <v>439</v>
      </c>
      <c r="F54" s="414" t="s">
        <v>440</v>
      </c>
      <c r="G54" s="414" t="s">
        <v>420</v>
      </c>
      <c r="H54" s="414" t="s">
        <v>441</v>
      </c>
      <c r="I54" s="414" t="s">
        <v>21</v>
      </c>
      <c r="J54" t="s">
        <v>2219</v>
      </c>
    </row>
    <row r="55" spans="1:10">
      <c r="A55" s="414">
        <v>54</v>
      </c>
      <c r="B55" s="414" t="s">
        <v>209</v>
      </c>
      <c r="C55" s="414" t="s">
        <v>1569</v>
      </c>
      <c r="D55" s="414" t="s">
        <v>442</v>
      </c>
      <c r="E55" s="414" t="s">
        <v>3172</v>
      </c>
      <c r="F55" s="414" t="s">
        <v>3173</v>
      </c>
      <c r="G55" s="414" t="s">
        <v>3174</v>
      </c>
      <c r="H55" s="414" t="s">
        <v>3175</v>
      </c>
      <c r="I55" s="414" t="s">
        <v>21</v>
      </c>
      <c r="J55" t="s">
        <v>2219</v>
      </c>
    </row>
    <row r="56" spans="1:10">
      <c r="A56" s="414">
        <v>55</v>
      </c>
      <c r="B56" s="414" t="s">
        <v>209</v>
      </c>
      <c r="C56" s="414" t="s">
        <v>1569</v>
      </c>
      <c r="D56" s="414" t="s">
        <v>3176</v>
      </c>
      <c r="E56" s="414" t="s">
        <v>3177</v>
      </c>
      <c r="F56" s="414" t="s">
        <v>3178</v>
      </c>
      <c r="G56" s="414" t="s">
        <v>403</v>
      </c>
      <c r="H56" s="414" t="s">
        <v>21</v>
      </c>
      <c r="I56" s="414" t="s">
        <v>21</v>
      </c>
      <c r="J56" t="s">
        <v>2219</v>
      </c>
    </row>
    <row r="57" spans="1:10">
      <c r="A57" s="414">
        <v>56</v>
      </c>
      <c r="B57" s="414" t="s">
        <v>209</v>
      </c>
      <c r="C57" s="414" t="s">
        <v>1569</v>
      </c>
      <c r="D57" s="414" t="s">
        <v>3179</v>
      </c>
      <c r="E57" s="414" t="s">
        <v>3180</v>
      </c>
      <c r="F57" s="414" t="s">
        <v>3181</v>
      </c>
      <c r="G57" s="414" t="s">
        <v>285</v>
      </c>
      <c r="H57" s="414" t="s">
        <v>3182</v>
      </c>
      <c r="I57" s="414" t="s">
        <v>3183</v>
      </c>
      <c r="J57" t="s">
        <v>2219</v>
      </c>
    </row>
    <row r="58" spans="1:10">
      <c r="A58" s="414">
        <v>57</v>
      </c>
      <c r="B58" s="414" t="s">
        <v>209</v>
      </c>
      <c r="C58" s="414" t="s">
        <v>1569</v>
      </c>
      <c r="D58" s="414" t="s">
        <v>3184</v>
      </c>
      <c r="E58" s="414" t="s">
        <v>3185</v>
      </c>
      <c r="F58" s="414" t="s">
        <v>3186</v>
      </c>
      <c r="G58" s="414" t="s">
        <v>403</v>
      </c>
      <c r="H58" s="414" t="s">
        <v>3187</v>
      </c>
      <c r="I58" s="414" t="s">
        <v>21</v>
      </c>
      <c r="J58" t="s">
        <v>2219</v>
      </c>
    </row>
    <row r="59" spans="1:10">
      <c r="A59" s="414">
        <v>58</v>
      </c>
      <c r="B59" s="414" t="s">
        <v>209</v>
      </c>
      <c r="C59" s="414" t="s">
        <v>1569</v>
      </c>
      <c r="D59" s="414" t="s">
        <v>3188</v>
      </c>
      <c r="E59" s="414" t="s">
        <v>3189</v>
      </c>
      <c r="F59" s="414" t="s">
        <v>3190</v>
      </c>
      <c r="G59" s="414" t="s">
        <v>420</v>
      </c>
      <c r="H59" s="414" t="s">
        <v>3191</v>
      </c>
      <c r="I59" s="414" t="s">
        <v>21</v>
      </c>
      <c r="J59" t="s">
        <v>2219</v>
      </c>
    </row>
    <row r="60" spans="1:10">
      <c r="A60" s="414">
        <v>59</v>
      </c>
      <c r="B60" s="414" t="s">
        <v>209</v>
      </c>
      <c r="C60" s="414" t="s">
        <v>1569</v>
      </c>
      <c r="D60" s="414" t="s">
        <v>3192</v>
      </c>
      <c r="E60" s="414" t="s">
        <v>3193</v>
      </c>
      <c r="F60" s="414" t="s">
        <v>3194</v>
      </c>
      <c r="G60" s="414" t="s">
        <v>420</v>
      </c>
      <c r="H60" s="414" t="s">
        <v>3195</v>
      </c>
      <c r="I60" s="414" t="s">
        <v>21</v>
      </c>
      <c r="J60" t="s">
        <v>2219</v>
      </c>
    </row>
    <row r="61" spans="1:10">
      <c r="A61" s="414">
        <v>60</v>
      </c>
      <c r="B61" s="414" t="s">
        <v>209</v>
      </c>
      <c r="C61" s="414" t="s">
        <v>1569</v>
      </c>
      <c r="D61" s="414" t="s">
        <v>3165</v>
      </c>
      <c r="E61" s="414" t="s">
        <v>3166</v>
      </c>
      <c r="F61" s="414" t="s">
        <v>3167</v>
      </c>
      <c r="G61" s="414" t="s">
        <v>420</v>
      </c>
      <c r="H61" s="414" t="s">
        <v>21</v>
      </c>
      <c r="I61" s="414" t="s">
        <v>21</v>
      </c>
      <c r="J61" t="s">
        <v>2219</v>
      </c>
    </row>
    <row r="62" spans="1:10">
      <c r="A62" s="414">
        <v>61</v>
      </c>
      <c r="B62" s="414" t="s">
        <v>209</v>
      </c>
      <c r="C62" s="414" t="s">
        <v>1569</v>
      </c>
      <c r="D62" s="414" t="s">
        <v>3196</v>
      </c>
      <c r="E62" s="414" t="s">
        <v>3197</v>
      </c>
      <c r="F62" s="414" t="s">
        <v>3198</v>
      </c>
      <c r="G62" s="414" t="s">
        <v>403</v>
      </c>
      <c r="H62" s="414" t="s">
        <v>3199</v>
      </c>
      <c r="I62" s="414" t="s">
        <v>21</v>
      </c>
      <c r="J62" t="s">
        <v>2219</v>
      </c>
    </row>
    <row r="63" spans="1:10">
      <c r="A63" s="414">
        <v>62</v>
      </c>
      <c r="B63" s="414" t="s">
        <v>209</v>
      </c>
      <c r="C63" s="414" t="s">
        <v>1569</v>
      </c>
      <c r="D63" s="414" t="s">
        <v>3200</v>
      </c>
      <c r="E63" s="414" t="s">
        <v>3201</v>
      </c>
      <c r="F63" s="414" t="s">
        <v>3202</v>
      </c>
      <c r="G63" s="414" t="s">
        <v>285</v>
      </c>
      <c r="H63" s="414" t="s">
        <v>3203</v>
      </c>
      <c r="I63" s="414" t="s">
        <v>21</v>
      </c>
      <c r="J63" t="s">
        <v>2219</v>
      </c>
    </row>
    <row r="64" spans="1:10">
      <c r="A64" s="414">
        <v>63</v>
      </c>
      <c r="B64" s="414" t="s">
        <v>209</v>
      </c>
      <c r="C64" s="414" t="s">
        <v>1569</v>
      </c>
      <c r="D64" s="414" t="s">
        <v>3204</v>
      </c>
      <c r="E64" s="414" t="s">
        <v>3205</v>
      </c>
      <c r="F64" s="414" t="s">
        <v>3206</v>
      </c>
      <c r="G64" s="414" t="s">
        <v>285</v>
      </c>
      <c r="H64" s="414" t="s">
        <v>3182</v>
      </c>
      <c r="I64" s="414" t="s">
        <v>3183</v>
      </c>
      <c r="J64" t="s">
        <v>2219</v>
      </c>
    </row>
    <row r="65" spans="1:10">
      <c r="A65" s="414">
        <v>64</v>
      </c>
      <c r="B65" s="414" t="s">
        <v>209</v>
      </c>
      <c r="C65" s="414" t="s">
        <v>1569</v>
      </c>
      <c r="D65" s="414" t="s">
        <v>3207</v>
      </c>
      <c r="E65" s="414" t="s">
        <v>3208</v>
      </c>
      <c r="F65" s="414" t="s">
        <v>3209</v>
      </c>
      <c r="G65" s="414" t="s">
        <v>236</v>
      </c>
      <c r="H65" s="414" t="s">
        <v>3210</v>
      </c>
      <c r="I65" s="414" t="s">
        <v>21</v>
      </c>
      <c r="J65" t="s">
        <v>2219</v>
      </c>
    </row>
    <row r="66" spans="1:10">
      <c r="A66" s="414">
        <v>65</v>
      </c>
      <c r="B66" s="414" t="s">
        <v>209</v>
      </c>
      <c r="C66" s="414" t="s">
        <v>1569</v>
      </c>
      <c r="D66" s="414" t="s">
        <v>3211</v>
      </c>
      <c r="E66" s="414" t="s">
        <v>3212</v>
      </c>
      <c r="F66" s="414" t="s">
        <v>3213</v>
      </c>
      <c r="G66" s="414" t="s">
        <v>403</v>
      </c>
      <c r="H66" s="414" t="s">
        <v>3214</v>
      </c>
      <c r="I66" s="414" t="s">
        <v>21</v>
      </c>
      <c r="J66" t="s">
        <v>2219</v>
      </c>
    </row>
    <row r="67" spans="1:10">
      <c r="A67" s="414">
        <v>66</v>
      </c>
      <c r="B67" s="414" t="s">
        <v>209</v>
      </c>
      <c r="C67" s="414" t="s">
        <v>1569</v>
      </c>
      <c r="D67" s="414" t="s">
        <v>3215</v>
      </c>
      <c r="E67" s="414" t="s">
        <v>3216</v>
      </c>
      <c r="F67" s="414" t="s">
        <v>3217</v>
      </c>
      <c r="G67" s="414" t="s">
        <v>420</v>
      </c>
      <c r="H67" s="414" t="s">
        <v>21</v>
      </c>
      <c r="I67" s="414" t="s">
        <v>21</v>
      </c>
      <c r="J67" t="s">
        <v>2219</v>
      </c>
    </row>
    <row r="68" spans="1:10">
      <c r="A68" s="414">
        <v>67</v>
      </c>
      <c r="B68" s="414" t="s">
        <v>209</v>
      </c>
      <c r="C68" s="414" t="s">
        <v>1569</v>
      </c>
      <c r="D68" s="414" t="s">
        <v>3218</v>
      </c>
      <c r="E68" s="414" t="s">
        <v>3219</v>
      </c>
      <c r="F68" s="414" t="s">
        <v>3220</v>
      </c>
      <c r="G68" s="414" t="s">
        <v>420</v>
      </c>
      <c r="H68" s="414" t="s">
        <v>3221</v>
      </c>
      <c r="I68" s="414" t="s">
        <v>21</v>
      </c>
      <c r="J68" t="s">
        <v>2219</v>
      </c>
    </row>
    <row r="69" spans="1:10">
      <c r="A69" s="414">
        <v>68</v>
      </c>
      <c r="B69" s="414" t="s">
        <v>209</v>
      </c>
      <c r="C69" s="414" t="s">
        <v>1569</v>
      </c>
      <c r="D69" s="414" t="s">
        <v>3222</v>
      </c>
      <c r="E69" s="414" t="s">
        <v>3223</v>
      </c>
      <c r="F69" s="414" t="s">
        <v>3224</v>
      </c>
      <c r="G69" s="414" t="s">
        <v>420</v>
      </c>
      <c r="H69" s="414" t="s">
        <v>3225</v>
      </c>
      <c r="I69" s="414" t="s">
        <v>21</v>
      </c>
      <c r="J69" t="s">
        <v>2219</v>
      </c>
    </row>
    <row r="70" spans="1:10">
      <c r="A70" s="414">
        <v>69</v>
      </c>
      <c r="B70" s="414" t="s">
        <v>209</v>
      </c>
      <c r="C70" s="414" t="s">
        <v>1569</v>
      </c>
      <c r="D70" s="414" t="s">
        <v>3226</v>
      </c>
      <c r="E70" s="414" t="s">
        <v>3227</v>
      </c>
      <c r="F70" s="414" t="s">
        <v>3228</v>
      </c>
      <c r="G70" s="414" t="s">
        <v>420</v>
      </c>
      <c r="H70" s="414" t="s">
        <v>21</v>
      </c>
      <c r="I70" s="414" t="s">
        <v>21</v>
      </c>
      <c r="J70" t="s">
        <v>2219</v>
      </c>
    </row>
    <row r="71" spans="1:10">
      <c r="A71" s="414">
        <v>70</v>
      </c>
      <c r="B71" s="414" t="s">
        <v>209</v>
      </c>
      <c r="C71" s="414" t="s">
        <v>1569</v>
      </c>
      <c r="D71" s="414" t="s">
        <v>3229</v>
      </c>
      <c r="E71" s="414" t="s">
        <v>3227</v>
      </c>
      <c r="F71" s="414" t="s">
        <v>3230</v>
      </c>
      <c r="G71" s="414" t="s">
        <v>420</v>
      </c>
      <c r="H71" s="414" t="s">
        <v>21</v>
      </c>
      <c r="I71" s="414" t="s">
        <v>21</v>
      </c>
      <c r="J71" t="s">
        <v>2219</v>
      </c>
    </row>
    <row r="72" spans="1:10">
      <c r="A72" s="414">
        <v>71</v>
      </c>
      <c r="B72" s="414" t="s">
        <v>209</v>
      </c>
      <c r="C72" s="414" t="s">
        <v>1569</v>
      </c>
      <c r="D72" s="414" t="s">
        <v>3231</v>
      </c>
      <c r="E72" s="414" t="s">
        <v>3232</v>
      </c>
      <c r="F72" s="414" t="s">
        <v>3233</v>
      </c>
      <c r="G72" s="414" t="s">
        <v>420</v>
      </c>
      <c r="H72" s="414" t="s">
        <v>21</v>
      </c>
      <c r="I72" s="414" t="s">
        <v>21</v>
      </c>
      <c r="J72" t="s">
        <v>2219</v>
      </c>
    </row>
    <row r="73" spans="1:10">
      <c r="A73" s="414">
        <v>72</v>
      </c>
      <c r="B73" s="414" t="s">
        <v>209</v>
      </c>
      <c r="C73" s="414" t="s">
        <v>1569</v>
      </c>
      <c r="D73" s="414" t="s">
        <v>3234</v>
      </c>
      <c r="E73" s="414" t="s">
        <v>3235</v>
      </c>
      <c r="F73" s="414" t="s">
        <v>3236</v>
      </c>
      <c r="G73" s="414" t="s">
        <v>403</v>
      </c>
      <c r="H73" s="414" t="s">
        <v>21</v>
      </c>
      <c r="I73" s="414" t="s">
        <v>21</v>
      </c>
      <c r="J73" t="s">
        <v>2219</v>
      </c>
    </row>
    <row r="74" spans="1:10">
      <c r="A74" s="414">
        <v>73</v>
      </c>
      <c r="B74" s="414" t="s">
        <v>209</v>
      </c>
      <c r="C74" s="414" t="s">
        <v>1569</v>
      </c>
      <c r="D74" s="414" t="s">
        <v>3237</v>
      </c>
      <c r="E74" s="414" t="s">
        <v>3238</v>
      </c>
      <c r="F74" s="414" t="s">
        <v>3239</v>
      </c>
      <c r="G74" s="414" t="s">
        <v>356</v>
      </c>
      <c r="H74" s="414" t="s">
        <v>21</v>
      </c>
      <c r="I74" s="414" t="s">
        <v>21</v>
      </c>
      <c r="J74" t="s">
        <v>2219</v>
      </c>
    </row>
    <row r="75" spans="1:10">
      <c r="A75" s="414">
        <v>74</v>
      </c>
      <c r="B75" s="414" t="s">
        <v>209</v>
      </c>
      <c r="C75" s="414" t="s">
        <v>1569</v>
      </c>
      <c r="D75" s="414" t="s">
        <v>3240</v>
      </c>
      <c r="E75" s="414" t="s">
        <v>3241</v>
      </c>
      <c r="F75" s="414" t="s">
        <v>3242</v>
      </c>
      <c r="G75" s="414" t="s">
        <v>3243</v>
      </c>
      <c r="H75" s="414" t="s">
        <v>3244</v>
      </c>
      <c r="I75" s="414" t="s">
        <v>3245</v>
      </c>
      <c r="J75" t="s">
        <v>2219</v>
      </c>
    </row>
    <row r="76" spans="1:10">
      <c r="A76" s="414">
        <v>75</v>
      </c>
      <c r="B76" s="414" t="s">
        <v>209</v>
      </c>
      <c r="C76" s="414" t="s">
        <v>1569</v>
      </c>
      <c r="D76" s="414" t="s">
        <v>3246</v>
      </c>
      <c r="E76" s="414" t="s">
        <v>3247</v>
      </c>
      <c r="F76" s="414" t="s">
        <v>3248</v>
      </c>
      <c r="G76" s="414" t="s">
        <v>403</v>
      </c>
      <c r="H76" s="414" t="s">
        <v>3249</v>
      </c>
      <c r="I76" s="414" t="s">
        <v>21</v>
      </c>
      <c r="J76" t="s">
        <v>2219</v>
      </c>
    </row>
    <row r="77" spans="1:10">
      <c r="A77" s="414">
        <v>76</v>
      </c>
      <c r="B77" s="414" t="s">
        <v>209</v>
      </c>
      <c r="C77" s="414" t="s">
        <v>1569</v>
      </c>
      <c r="D77" s="414" t="s">
        <v>3250</v>
      </c>
      <c r="E77" s="414" t="s">
        <v>3251</v>
      </c>
      <c r="F77" s="414" t="s">
        <v>3252</v>
      </c>
      <c r="G77" s="414" t="s">
        <v>403</v>
      </c>
      <c r="H77" s="414" t="s">
        <v>3253</v>
      </c>
      <c r="I77" s="414" t="s">
        <v>21</v>
      </c>
      <c r="J77" t="s">
        <v>2219</v>
      </c>
    </row>
    <row r="78" spans="1:10">
      <c r="A78" s="414">
        <v>77</v>
      </c>
      <c r="B78" s="414" t="s">
        <v>209</v>
      </c>
      <c r="C78" s="414" t="s">
        <v>1569</v>
      </c>
      <c r="D78" s="414" t="s">
        <v>3254</v>
      </c>
      <c r="E78" s="414" t="s">
        <v>3255</v>
      </c>
      <c r="F78" s="414" t="s">
        <v>3256</v>
      </c>
      <c r="G78" s="414" t="s">
        <v>3257</v>
      </c>
      <c r="H78" s="414" t="s">
        <v>21</v>
      </c>
      <c r="I78" s="414" t="s">
        <v>269</v>
      </c>
      <c r="J78" t="s">
        <v>2219</v>
      </c>
    </row>
    <row r="79" spans="1:10">
      <c r="A79" s="414">
        <v>78</v>
      </c>
      <c r="B79" s="414" t="s">
        <v>209</v>
      </c>
      <c r="C79" s="414" t="s">
        <v>1569</v>
      </c>
      <c r="D79" s="414" t="s">
        <v>3258</v>
      </c>
      <c r="E79" s="414" t="s">
        <v>3259</v>
      </c>
      <c r="F79" s="414" t="s">
        <v>3260</v>
      </c>
      <c r="G79" s="414" t="s">
        <v>3261</v>
      </c>
      <c r="H79" s="414" t="s">
        <v>21</v>
      </c>
      <c r="I79" s="414" t="s">
        <v>269</v>
      </c>
      <c r="J79" t="s">
        <v>2219</v>
      </c>
    </row>
    <row r="80" spans="1:10">
      <c r="A80" s="414">
        <v>79</v>
      </c>
      <c r="B80" s="414" t="s">
        <v>209</v>
      </c>
      <c r="C80" s="414" t="s">
        <v>1569</v>
      </c>
      <c r="D80" s="414" t="s">
        <v>3262</v>
      </c>
      <c r="E80" s="414" t="s">
        <v>3263</v>
      </c>
      <c r="F80" s="414" t="s">
        <v>3264</v>
      </c>
      <c r="G80" s="414" t="s">
        <v>3257</v>
      </c>
      <c r="H80" s="414" t="s">
        <v>3265</v>
      </c>
      <c r="I80" s="414" t="s">
        <v>21</v>
      </c>
      <c r="J80" t="s">
        <v>2219</v>
      </c>
    </row>
    <row r="81" spans="1:10">
      <c r="A81" s="414">
        <v>80</v>
      </c>
      <c r="B81" s="414" t="s">
        <v>209</v>
      </c>
      <c r="C81" s="414" t="s">
        <v>1569</v>
      </c>
      <c r="D81" s="414" t="s">
        <v>3266</v>
      </c>
      <c r="E81" s="414" t="s">
        <v>3267</v>
      </c>
      <c r="F81" s="414" t="s">
        <v>3268</v>
      </c>
      <c r="G81" s="414" t="s">
        <v>403</v>
      </c>
      <c r="H81" s="414" t="s">
        <v>21</v>
      </c>
      <c r="I81" s="414" t="s">
        <v>21</v>
      </c>
      <c r="J81" t="s">
        <v>2219</v>
      </c>
    </row>
    <row r="82" spans="1:10">
      <c r="A82" s="414">
        <v>81</v>
      </c>
      <c r="B82" s="414" t="s">
        <v>209</v>
      </c>
      <c r="C82" s="414" t="s">
        <v>1569</v>
      </c>
      <c r="D82" s="414" t="s">
        <v>3269</v>
      </c>
      <c r="E82" s="414" t="s">
        <v>3270</v>
      </c>
      <c r="F82" s="414" t="s">
        <v>3271</v>
      </c>
      <c r="G82" s="414" t="s">
        <v>403</v>
      </c>
      <c r="H82" s="414" t="s">
        <v>3272</v>
      </c>
      <c r="I82" s="414" t="s">
        <v>21</v>
      </c>
      <c r="J82" t="s">
        <v>2219</v>
      </c>
    </row>
    <row r="83" spans="1:10">
      <c r="A83" s="414">
        <v>82</v>
      </c>
      <c r="B83" s="414" t="s">
        <v>209</v>
      </c>
      <c r="C83" s="414" t="s">
        <v>1569</v>
      </c>
      <c r="D83" s="414" t="s">
        <v>3273</v>
      </c>
      <c r="E83" s="414" t="s">
        <v>3274</v>
      </c>
      <c r="F83" s="414" t="s">
        <v>3275</v>
      </c>
      <c r="G83" s="414" t="s">
        <v>403</v>
      </c>
      <c r="H83" s="414" t="s">
        <v>3276</v>
      </c>
      <c r="I83" s="414" t="s">
        <v>21</v>
      </c>
      <c r="J83" t="s">
        <v>2219</v>
      </c>
    </row>
    <row r="84" spans="1:10">
      <c r="A84" s="414">
        <v>83</v>
      </c>
      <c r="B84" s="414" t="s">
        <v>209</v>
      </c>
      <c r="C84" s="414" t="s">
        <v>1569</v>
      </c>
      <c r="D84" s="414" t="s">
        <v>3277</v>
      </c>
      <c r="E84" s="414" t="s">
        <v>3278</v>
      </c>
      <c r="F84" s="414" t="s">
        <v>3279</v>
      </c>
      <c r="G84" s="414" t="s">
        <v>3280</v>
      </c>
      <c r="H84" s="414" t="s">
        <v>21</v>
      </c>
      <c r="I84" s="414" t="s">
        <v>21</v>
      </c>
      <c r="J84" t="s">
        <v>2219</v>
      </c>
    </row>
    <row r="85" spans="1:10">
      <c r="A85" s="414">
        <v>84</v>
      </c>
      <c r="B85" s="414" t="s">
        <v>209</v>
      </c>
      <c r="C85" s="414" t="s">
        <v>1569</v>
      </c>
      <c r="D85" s="414" t="s">
        <v>3281</v>
      </c>
      <c r="E85" s="414" t="s">
        <v>3282</v>
      </c>
      <c r="F85" s="414" t="s">
        <v>3283</v>
      </c>
      <c r="G85" s="414" t="s">
        <v>433</v>
      </c>
      <c r="H85" s="414" t="s">
        <v>3284</v>
      </c>
      <c r="I85" s="414" t="s">
        <v>21</v>
      </c>
      <c r="J85" t="s">
        <v>2219</v>
      </c>
    </row>
    <row r="86" spans="1:10">
      <c r="A86" s="414">
        <v>85</v>
      </c>
      <c r="B86" s="414" t="s">
        <v>209</v>
      </c>
      <c r="C86" s="414" t="s">
        <v>1569</v>
      </c>
      <c r="D86" s="414" t="s">
        <v>3285</v>
      </c>
      <c r="E86" s="414" t="s">
        <v>3286</v>
      </c>
      <c r="F86" s="414" t="s">
        <v>3287</v>
      </c>
      <c r="G86" s="414" t="s">
        <v>420</v>
      </c>
      <c r="H86" s="414" t="s">
        <v>21</v>
      </c>
      <c r="I86" s="414" t="s">
        <v>21</v>
      </c>
      <c r="J86" t="s">
        <v>2219</v>
      </c>
    </row>
    <row r="87" spans="1:10">
      <c r="A87" s="414">
        <v>86</v>
      </c>
      <c r="B87" s="414" t="s">
        <v>209</v>
      </c>
      <c r="C87" s="414" t="s">
        <v>1569</v>
      </c>
      <c r="D87" s="414" t="s">
        <v>3288</v>
      </c>
      <c r="E87" s="414" t="s">
        <v>3289</v>
      </c>
      <c r="F87" s="414" t="s">
        <v>3290</v>
      </c>
      <c r="G87" s="414" t="s">
        <v>420</v>
      </c>
      <c r="H87" s="414" t="s">
        <v>3291</v>
      </c>
      <c r="I87" s="414" t="s">
        <v>21</v>
      </c>
      <c r="J87" t="s">
        <v>2219</v>
      </c>
    </row>
    <row r="88" spans="1:10">
      <c r="A88" s="414">
        <v>87</v>
      </c>
      <c r="B88" s="414" t="s">
        <v>209</v>
      </c>
      <c r="C88" s="414" t="s">
        <v>1569</v>
      </c>
      <c r="D88" s="414" t="s">
        <v>3292</v>
      </c>
      <c r="E88" s="414" t="s">
        <v>3293</v>
      </c>
      <c r="F88" s="414" t="s">
        <v>3294</v>
      </c>
      <c r="G88" s="414" t="s">
        <v>403</v>
      </c>
      <c r="H88" s="414" t="s">
        <v>3295</v>
      </c>
      <c r="I88" s="414" t="s">
        <v>21</v>
      </c>
      <c r="J88" t="s">
        <v>2219</v>
      </c>
    </row>
    <row r="89" spans="1:10">
      <c r="A89" s="414">
        <v>88</v>
      </c>
      <c r="B89" s="414" t="s">
        <v>209</v>
      </c>
      <c r="C89" s="414" t="s">
        <v>1569</v>
      </c>
      <c r="D89" s="414" t="s">
        <v>3296</v>
      </c>
      <c r="E89" s="414" t="s">
        <v>3297</v>
      </c>
      <c r="F89" s="414" t="s">
        <v>3298</v>
      </c>
      <c r="G89" s="414" t="s">
        <v>403</v>
      </c>
      <c r="H89" s="414" t="s">
        <v>3299</v>
      </c>
      <c r="I89" s="414" t="s">
        <v>21</v>
      </c>
      <c r="J89" t="s">
        <v>2219</v>
      </c>
    </row>
    <row r="90" spans="1:10">
      <c r="A90" s="414">
        <v>89</v>
      </c>
      <c r="B90" s="414" t="s">
        <v>209</v>
      </c>
      <c r="C90" s="414" t="s">
        <v>1569</v>
      </c>
      <c r="D90" s="414" t="s">
        <v>3300</v>
      </c>
      <c r="E90" s="414" t="s">
        <v>3301</v>
      </c>
      <c r="F90" s="414" t="s">
        <v>3302</v>
      </c>
      <c r="G90" s="414" t="s">
        <v>403</v>
      </c>
      <c r="H90" s="414" t="s">
        <v>3303</v>
      </c>
      <c r="I90" s="414" t="s">
        <v>21</v>
      </c>
      <c r="J90" t="s">
        <v>2219</v>
      </c>
    </row>
    <row r="91" spans="1:10">
      <c r="A91" s="414">
        <v>90</v>
      </c>
      <c r="B91" s="414" t="s">
        <v>209</v>
      </c>
      <c r="C91" s="414" t="s">
        <v>1569</v>
      </c>
      <c r="D91" s="414" t="s">
        <v>3304</v>
      </c>
      <c r="E91" s="414" t="s">
        <v>3305</v>
      </c>
      <c r="F91" s="414" t="s">
        <v>3306</v>
      </c>
      <c r="G91" s="414" t="s">
        <v>258</v>
      </c>
      <c r="H91" s="414" t="s">
        <v>3307</v>
      </c>
      <c r="I91" s="414" t="s">
        <v>21</v>
      </c>
      <c r="J91" t="s">
        <v>2219</v>
      </c>
    </row>
    <row r="92" spans="1:10">
      <c r="A92" s="414">
        <v>91</v>
      </c>
      <c r="B92" s="414" t="s">
        <v>209</v>
      </c>
      <c r="C92" s="414" t="s">
        <v>1569</v>
      </c>
      <c r="D92" s="414" t="s">
        <v>3308</v>
      </c>
      <c r="E92" s="414" t="s">
        <v>3309</v>
      </c>
      <c r="F92" s="414" t="s">
        <v>3310</v>
      </c>
      <c r="G92" s="414" t="s">
        <v>403</v>
      </c>
      <c r="H92" s="414" t="s">
        <v>21</v>
      </c>
      <c r="I92" s="414" t="s">
        <v>21</v>
      </c>
      <c r="J92" t="s">
        <v>2219</v>
      </c>
    </row>
    <row r="93" spans="1:10">
      <c r="A93" s="414">
        <v>92</v>
      </c>
      <c r="B93" s="414" t="s">
        <v>209</v>
      </c>
      <c r="C93" s="414" t="s">
        <v>1569</v>
      </c>
      <c r="D93" s="414" t="s">
        <v>3311</v>
      </c>
      <c r="E93" s="414" t="s">
        <v>3312</v>
      </c>
      <c r="F93" s="414" t="s">
        <v>3313</v>
      </c>
      <c r="G93" s="414" t="s">
        <v>403</v>
      </c>
      <c r="H93" s="414" t="s">
        <v>21</v>
      </c>
      <c r="I93" s="414" t="s">
        <v>21</v>
      </c>
      <c r="J93" t="s">
        <v>2219</v>
      </c>
    </row>
    <row r="94" spans="1:10">
      <c r="A94" s="414">
        <v>93</v>
      </c>
      <c r="B94" s="414" t="s">
        <v>209</v>
      </c>
      <c r="C94" s="414" t="s">
        <v>1569</v>
      </c>
      <c r="D94" s="414" t="s">
        <v>3314</v>
      </c>
      <c r="E94" s="414" t="s">
        <v>3315</v>
      </c>
      <c r="F94" s="414" t="s">
        <v>3316</v>
      </c>
      <c r="G94" s="414" t="s">
        <v>258</v>
      </c>
      <c r="H94" s="414" t="s">
        <v>3317</v>
      </c>
      <c r="I94" s="414" t="s">
        <v>21</v>
      </c>
      <c r="J94" t="s">
        <v>2219</v>
      </c>
    </row>
    <row r="95" spans="1:10">
      <c r="A95" s="414">
        <v>94</v>
      </c>
      <c r="B95" s="414" t="s">
        <v>209</v>
      </c>
      <c r="C95" s="414" t="s">
        <v>1569</v>
      </c>
      <c r="D95" s="414" t="s">
        <v>3318</v>
      </c>
      <c r="E95" s="414" t="s">
        <v>3319</v>
      </c>
      <c r="F95" s="414" t="s">
        <v>3320</v>
      </c>
      <c r="G95" s="414" t="s">
        <v>403</v>
      </c>
      <c r="H95" s="414" t="s">
        <v>3321</v>
      </c>
      <c r="I95" s="414" t="s">
        <v>21</v>
      </c>
      <c r="J95" t="s">
        <v>2219</v>
      </c>
    </row>
    <row r="96" spans="1:10">
      <c r="A96" s="414">
        <v>95</v>
      </c>
      <c r="B96" s="414" t="s">
        <v>209</v>
      </c>
      <c r="C96" s="414" t="s">
        <v>1569</v>
      </c>
      <c r="D96" s="414" t="s">
        <v>3322</v>
      </c>
      <c r="E96" s="414" t="s">
        <v>3323</v>
      </c>
      <c r="F96" s="414" t="s">
        <v>3324</v>
      </c>
      <c r="G96" s="414" t="s">
        <v>3261</v>
      </c>
      <c r="H96" s="414" t="s">
        <v>3325</v>
      </c>
      <c r="I96" s="414" t="s">
        <v>21</v>
      </c>
      <c r="J96" t="s">
        <v>2219</v>
      </c>
    </row>
    <row r="97" spans="1:10">
      <c r="A97" s="414">
        <v>96</v>
      </c>
      <c r="B97" s="414" t="s">
        <v>209</v>
      </c>
      <c r="C97" s="414" t="s">
        <v>1569</v>
      </c>
      <c r="D97" s="414" t="s">
        <v>3326</v>
      </c>
      <c r="E97" s="414" t="s">
        <v>3327</v>
      </c>
      <c r="F97" s="414" t="s">
        <v>3328</v>
      </c>
      <c r="G97" s="414" t="s">
        <v>403</v>
      </c>
      <c r="H97" s="414" t="s">
        <v>3329</v>
      </c>
      <c r="I97" s="414" t="s">
        <v>21</v>
      </c>
      <c r="J97" t="s">
        <v>2219</v>
      </c>
    </row>
    <row r="98" spans="1:10">
      <c r="A98" s="414">
        <v>97</v>
      </c>
      <c r="B98" s="414" t="s">
        <v>209</v>
      </c>
      <c r="C98" s="414" t="s">
        <v>1569</v>
      </c>
      <c r="D98" s="414" t="s">
        <v>3330</v>
      </c>
      <c r="E98" s="414" t="s">
        <v>3331</v>
      </c>
      <c r="F98" s="414" t="s">
        <v>3332</v>
      </c>
      <c r="G98" s="414" t="s">
        <v>403</v>
      </c>
      <c r="H98" s="414" t="s">
        <v>3333</v>
      </c>
      <c r="I98" s="414" t="s">
        <v>21</v>
      </c>
      <c r="J98" t="s">
        <v>2219</v>
      </c>
    </row>
    <row r="99" spans="1:10">
      <c r="A99" s="414">
        <v>98</v>
      </c>
      <c r="B99" s="414" t="s">
        <v>209</v>
      </c>
      <c r="C99" s="414" t="s">
        <v>1569</v>
      </c>
      <c r="D99" s="414" t="s">
        <v>3334</v>
      </c>
      <c r="E99" s="414" t="s">
        <v>3335</v>
      </c>
      <c r="F99" s="414" t="s">
        <v>3336</v>
      </c>
      <c r="G99" s="414" t="s">
        <v>3261</v>
      </c>
      <c r="H99" s="414" t="s">
        <v>3337</v>
      </c>
      <c r="I99" s="414" t="s">
        <v>21</v>
      </c>
      <c r="J99" t="s">
        <v>2219</v>
      </c>
    </row>
    <row r="100" spans="1:10">
      <c r="A100" s="414">
        <v>99</v>
      </c>
      <c r="B100" s="414" t="s">
        <v>209</v>
      </c>
      <c r="C100" s="414" t="s">
        <v>1569</v>
      </c>
      <c r="D100" s="414" t="s">
        <v>3338</v>
      </c>
      <c r="E100" s="414" t="s">
        <v>3339</v>
      </c>
      <c r="F100" s="414" t="s">
        <v>3340</v>
      </c>
      <c r="G100" s="414" t="s">
        <v>403</v>
      </c>
      <c r="H100" s="414" t="s">
        <v>3341</v>
      </c>
      <c r="I100" s="414" t="s">
        <v>3342</v>
      </c>
      <c r="J100" t="s">
        <v>2219</v>
      </c>
    </row>
    <row r="101" spans="1:10">
      <c r="A101" s="414">
        <v>100</v>
      </c>
      <c r="B101" s="414" t="s">
        <v>209</v>
      </c>
      <c r="C101" s="414" t="s">
        <v>1569</v>
      </c>
      <c r="D101" s="414" t="s">
        <v>3343</v>
      </c>
      <c r="E101" s="414" t="s">
        <v>3344</v>
      </c>
      <c r="F101" s="414" t="s">
        <v>3345</v>
      </c>
      <c r="G101" s="414" t="s">
        <v>258</v>
      </c>
      <c r="H101" s="414" t="s">
        <v>21</v>
      </c>
      <c r="I101" s="414" t="s">
        <v>21</v>
      </c>
      <c r="J101" t="s">
        <v>2219</v>
      </c>
    </row>
    <row r="102" spans="1:10">
      <c r="A102" s="414">
        <v>101</v>
      </c>
      <c r="B102" s="414" t="s">
        <v>209</v>
      </c>
      <c r="C102" s="414" t="s">
        <v>1569</v>
      </c>
      <c r="D102" s="414" t="s">
        <v>3346</v>
      </c>
      <c r="E102" s="414" t="s">
        <v>3347</v>
      </c>
      <c r="F102" s="414" t="s">
        <v>3348</v>
      </c>
      <c r="G102" s="414" t="s">
        <v>258</v>
      </c>
      <c r="H102" s="414" t="s">
        <v>3349</v>
      </c>
      <c r="I102" s="414" t="s">
        <v>21</v>
      </c>
      <c r="J102" t="s">
        <v>2219</v>
      </c>
    </row>
    <row r="103" spans="1:10">
      <c r="A103" s="414">
        <v>102</v>
      </c>
      <c r="B103" s="414" t="s">
        <v>209</v>
      </c>
      <c r="C103" s="414" t="s">
        <v>1569</v>
      </c>
      <c r="D103" s="414" t="s">
        <v>3350</v>
      </c>
      <c r="E103" s="414" t="s">
        <v>3351</v>
      </c>
      <c r="F103" s="414" t="s">
        <v>3352</v>
      </c>
      <c r="G103" s="414" t="s">
        <v>403</v>
      </c>
      <c r="H103" s="414" t="s">
        <v>3353</v>
      </c>
      <c r="I103" s="414" t="s">
        <v>21</v>
      </c>
      <c r="J103" t="s">
        <v>2219</v>
      </c>
    </row>
    <row r="104" spans="1:10">
      <c r="A104" s="414">
        <v>103</v>
      </c>
      <c r="B104" s="414" t="s">
        <v>209</v>
      </c>
      <c r="C104" s="414" t="s">
        <v>1569</v>
      </c>
      <c r="D104" s="414" t="s">
        <v>3354</v>
      </c>
      <c r="E104" s="414" t="s">
        <v>3355</v>
      </c>
      <c r="F104" s="414" t="s">
        <v>3356</v>
      </c>
      <c r="G104" s="414" t="s">
        <v>3261</v>
      </c>
      <c r="H104" s="414" t="s">
        <v>3357</v>
      </c>
      <c r="I104" s="414" t="s">
        <v>352</v>
      </c>
      <c r="J104" t="s">
        <v>2219</v>
      </c>
    </row>
    <row r="105" spans="1:10">
      <c r="A105" s="414">
        <v>104</v>
      </c>
      <c r="B105" s="414" t="s">
        <v>209</v>
      </c>
      <c r="C105" s="414" t="s">
        <v>1569</v>
      </c>
      <c r="D105" s="414" t="s">
        <v>3358</v>
      </c>
      <c r="E105" s="414" t="s">
        <v>3359</v>
      </c>
      <c r="F105" s="414" t="s">
        <v>3360</v>
      </c>
      <c r="G105" s="414" t="s">
        <v>3261</v>
      </c>
      <c r="H105" s="414" t="s">
        <v>3361</v>
      </c>
      <c r="I105" s="414" t="s">
        <v>352</v>
      </c>
      <c r="J105" t="s">
        <v>2219</v>
      </c>
    </row>
    <row r="106" spans="1:10">
      <c r="A106" s="414">
        <v>105</v>
      </c>
      <c r="B106" s="414" t="s">
        <v>209</v>
      </c>
      <c r="C106" s="414" t="s">
        <v>1569</v>
      </c>
      <c r="D106" s="414" t="s">
        <v>3362</v>
      </c>
      <c r="E106" s="414" t="s">
        <v>3363</v>
      </c>
      <c r="F106" s="414" t="s">
        <v>3364</v>
      </c>
      <c r="G106" s="414" t="s">
        <v>3174</v>
      </c>
      <c r="H106" s="414" t="s">
        <v>21</v>
      </c>
      <c r="I106" s="414" t="s">
        <v>3365</v>
      </c>
      <c r="J106" t="s">
        <v>2219</v>
      </c>
    </row>
    <row r="107" spans="1:10">
      <c r="A107" s="414">
        <v>106</v>
      </c>
      <c r="B107" s="414" t="s">
        <v>209</v>
      </c>
      <c r="C107" s="414" t="s">
        <v>1569</v>
      </c>
      <c r="D107" s="414" t="s">
        <v>3366</v>
      </c>
      <c r="E107" s="414" t="s">
        <v>3363</v>
      </c>
      <c r="F107" s="414" t="s">
        <v>3364</v>
      </c>
      <c r="G107" s="414" t="s">
        <v>3174</v>
      </c>
      <c r="H107" s="414" t="s">
        <v>21</v>
      </c>
      <c r="I107" s="414" t="s">
        <v>21</v>
      </c>
      <c r="J107" t="s">
        <v>2219</v>
      </c>
    </row>
    <row r="108" spans="1:10">
      <c r="A108" s="414">
        <v>107</v>
      </c>
      <c r="B108" s="414" t="s">
        <v>209</v>
      </c>
      <c r="C108" s="414" t="s">
        <v>1569</v>
      </c>
      <c r="D108" s="414" t="s">
        <v>3367</v>
      </c>
      <c r="E108" s="414" t="s">
        <v>3368</v>
      </c>
      <c r="F108" s="414" t="s">
        <v>3369</v>
      </c>
      <c r="G108" s="414" t="s">
        <v>3261</v>
      </c>
      <c r="H108" s="414" t="s">
        <v>21</v>
      </c>
      <c r="I108" s="414" t="s">
        <v>269</v>
      </c>
      <c r="J108" t="s">
        <v>2219</v>
      </c>
    </row>
    <row r="109" spans="1:10">
      <c r="A109" s="414">
        <v>108</v>
      </c>
      <c r="B109" s="414" t="s">
        <v>209</v>
      </c>
      <c r="C109" s="414" t="s">
        <v>1569</v>
      </c>
      <c r="D109" s="414" t="s">
        <v>3370</v>
      </c>
      <c r="E109" s="414" t="s">
        <v>3368</v>
      </c>
      <c r="F109" s="414" t="s">
        <v>3371</v>
      </c>
      <c r="G109" s="414" t="s">
        <v>3261</v>
      </c>
      <c r="H109" s="414" t="s">
        <v>3372</v>
      </c>
      <c r="I109" s="414" t="s">
        <v>352</v>
      </c>
      <c r="J109" t="s">
        <v>2219</v>
      </c>
    </row>
    <row r="110" spans="1:10">
      <c r="A110" s="414">
        <v>109</v>
      </c>
      <c r="B110" s="414" t="s">
        <v>209</v>
      </c>
      <c r="C110" s="414" t="s">
        <v>1569</v>
      </c>
      <c r="D110" s="414" t="s">
        <v>3373</v>
      </c>
      <c r="E110" s="414" t="s">
        <v>3374</v>
      </c>
      <c r="F110" s="414" t="s">
        <v>3375</v>
      </c>
      <c r="G110" s="414" t="s">
        <v>3261</v>
      </c>
      <c r="H110" s="414" t="s">
        <v>3376</v>
      </c>
      <c r="I110" s="414" t="s">
        <v>302</v>
      </c>
      <c r="J110" t="s">
        <v>2219</v>
      </c>
    </row>
    <row r="111" spans="1:10">
      <c r="A111" s="414">
        <v>110</v>
      </c>
      <c r="B111" s="414" t="s">
        <v>209</v>
      </c>
      <c r="C111" s="414" t="s">
        <v>1569</v>
      </c>
      <c r="D111" s="414" t="s">
        <v>3377</v>
      </c>
      <c r="E111" s="414" t="s">
        <v>3378</v>
      </c>
      <c r="F111" s="414" t="s">
        <v>3379</v>
      </c>
      <c r="G111" s="414" t="s">
        <v>3261</v>
      </c>
      <c r="H111" s="414" t="s">
        <v>3380</v>
      </c>
      <c r="I111" s="414" t="s">
        <v>352</v>
      </c>
      <c r="J111" t="s">
        <v>2219</v>
      </c>
    </row>
    <row r="112" spans="1:10">
      <c r="A112" s="414">
        <v>111</v>
      </c>
      <c r="B112" s="414" t="s">
        <v>209</v>
      </c>
      <c r="C112" s="414" t="s">
        <v>1569</v>
      </c>
      <c r="D112" s="414" t="s">
        <v>3381</v>
      </c>
      <c r="E112" s="414" t="s">
        <v>3382</v>
      </c>
      <c r="F112" s="414" t="s">
        <v>3383</v>
      </c>
      <c r="G112" s="414" t="s">
        <v>3261</v>
      </c>
      <c r="H112" s="414" t="s">
        <v>3384</v>
      </c>
      <c r="I112" s="414" t="s">
        <v>3385</v>
      </c>
      <c r="J112" t="s">
        <v>2219</v>
      </c>
    </row>
    <row r="113" spans="1:10">
      <c r="A113" s="414">
        <v>112</v>
      </c>
      <c r="B113" s="414" t="s">
        <v>209</v>
      </c>
      <c r="C113" s="414" t="s">
        <v>1569</v>
      </c>
      <c r="D113" s="414" t="s">
        <v>3386</v>
      </c>
      <c r="E113" s="414" t="s">
        <v>3387</v>
      </c>
      <c r="F113" s="414" t="s">
        <v>3388</v>
      </c>
      <c r="G113" s="414" t="s">
        <v>3174</v>
      </c>
      <c r="H113" s="414" t="s">
        <v>21</v>
      </c>
      <c r="I113" s="414" t="s">
        <v>21</v>
      </c>
      <c r="J113" t="s">
        <v>2219</v>
      </c>
    </row>
    <row r="114" spans="1:10">
      <c r="A114" s="414">
        <v>113</v>
      </c>
      <c r="B114" s="414" t="s">
        <v>209</v>
      </c>
      <c r="C114" s="414" t="s">
        <v>1569</v>
      </c>
      <c r="D114" s="414" t="s">
        <v>3389</v>
      </c>
      <c r="E114" s="414" t="s">
        <v>3390</v>
      </c>
      <c r="F114" s="414" t="s">
        <v>3391</v>
      </c>
      <c r="G114" s="414" t="s">
        <v>3392</v>
      </c>
      <c r="H114" s="414" t="s">
        <v>3393</v>
      </c>
      <c r="I114" s="414" t="s">
        <v>21</v>
      </c>
      <c r="J114" t="s">
        <v>2219</v>
      </c>
    </row>
    <row r="115" spans="1:10">
      <c r="A115" s="414">
        <v>114</v>
      </c>
      <c r="B115" s="414" t="s">
        <v>209</v>
      </c>
      <c r="C115" s="414" t="s">
        <v>1569</v>
      </c>
      <c r="D115" s="414" t="s">
        <v>3394</v>
      </c>
      <c r="E115" s="414" t="s">
        <v>3395</v>
      </c>
      <c r="F115" s="414" t="s">
        <v>3396</v>
      </c>
      <c r="G115" s="414" t="s">
        <v>323</v>
      </c>
      <c r="H115" s="414" t="s">
        <v>21</v>
      </c>
      <c r="I115" s="414" t="s">
        <v>269</v>
      </c>
      <c r="J115" t="s">
        <v>2219</v>
      </c>
    </row>
    <row r="116" spans="1:10">
      <c r="A116" s="414">
        <v>115</v>
      </c>
      <c r="B116" s="414" t="s">
        <v>209</v>
      </c>
      <c r="C116" s="414" t="s">
        <v>1569</v>
      </c>
      <c r="D116" s="414" t="s">
        <v>3397</v>
      </c>
      <c r="E116" s="414" t="s">
        <v>3398</v>
      </c>
      <c r="F116" s="414" t="s">
        <v>3399</v>
      </c>
      <c r="G116" s="414" t="s">
        <v>313</v>
      </c>
      <c r="H116" s="414" t="s">
        <v>3400</v>
      </c>
      <c r="I116" s="414" t="s">
        <v>21</v>
      </c>
      <c r="J116" t="s">
        <v>2219</v>
      </c>
    </row>
    <row r="117" spans="1:10">
      <c r="A117" s="414">
        <v>116</v>
      </c>
      <c r="B117" s="414" t="s">
        <v>209</v>
      </c>
      <c r="C117" s="414" t="s">
        <v>1569</v>
      </c>
      <c r="D117" s="414" t="s">
        <v>3401</v>
      </c>
      <c r="E117" s="414" t="s">
        <v>3402</v>
      </c>
      <c r="F117" s="414" t="s">
        <v>3403</v>
      </c>
      <c r="G117" s="414" t="s">
        <v>313</v>
      </c>
      <c r="H117" s="414" t="s">
        <v>3404</v>
      </c>
      <c r="I117" s="414" t="s">
        <v>3405</v>
      </c>
      <c r="J117" t="s">
        <v>2219</v>
      </c>
    </row>
    <row r="118" spans="1:10">
      <c r="A118" s="414">
        <v>117</v>
      </c>
      <c r="B118" s="414" t="s">
        <v>209</v>
      </c>
      <c r="C118" s="414" t="s">
        <v>1569</v>
      </c>
      <c r="D118" s="414" t="s">
        <v>3406</v>
      </c>
      <c r="E118" s="414" t="s">
        <v>3407</v>
      </c>
      <c r="F118" s="414" t="s">
        <v>3408</v>
      </c>
      <c r="G118" s="414" t="s">
        <v>313</v>
      </c>
      <c r="H118" s="414" t="s">
        <v>3409</v>
      </c>
      <c r="I118" s="414" t="s">
        <v>3405</v>
      </c>
      <c r="J118" t="s">
        <v>2219</v>
      </c>
    </row>
    <row r="119" spans="1:10">
      <c r="A119" s="414">
        <v>118</v>
      </c>
      <c r="B119" s="414" t="s">
        <v>209</v>
      </c>
      <c r="C119" s="414" t="s">
        <v>1569</v>
      </c>
      <c r="D119" s="414" t="s">
        <v>3410</v>
      </c>
      <c r="E119" s="414" t="s">
        <v>3411</v>
      </c>
      <c r="F119" s="414" t="s">
        <v>3412</v>
      </c>
      <c r="G119" s="414" t="s">
        <v>3413</v>
      </c>
      <c r="H119" s="414" t="s">
        <v>3414</v>
      </c>
      <c r="I119" s="414" t="s">
        <v>3415</v>
      </c>
      <c r="J119" t="s">
        <v>2219</v>
      </c>
    </row>
    <row r="120" spans="1:10">
      <c r="A120" s="414">
        <v>119</v>
      </c>
      <c r="B120" s="414" t="s">
        <v>209</v>
      </c>
      <c r="C120" s="414" t="s">
        <v>1569</v>
      </c>
      <c r="D120" s="414" t="s">
        <v>3416</v>
      </c>
      <c r="E120" s="414" t="s">
        <v>3417</v>
      </c>
      <c r="F120" s="414" t="s">
        <v>3418</v>
      </c>
      <c r="G120" s="414" t="s">
        <v>313</v>
      </c>
      <c r="H120" s="414" t="s">
        <v>3419</v>
      </c>
      <c r="I120" s="414" t="s">
        <v>21</v>
      </c>
      <c r="J120" t="s">
        <v>2219</v>
      </c>
    </row>
    <row r="121" spans="1:10">
      <c r="A121" s="414">
        <v>120</v>
      </c>
      <c r="B121" s="414" t="s">
        <v>209</v>
      </c>
      <c r="C121" s="414" t="s">
        <v>1569</v>
      </c>
      <c r="D121" s="414" t="s">
        <v>3420</v>
      </c>
      <c r="E121" s="414" t="s">
        <v>3421</v>
      </c>
      <c r="F121" s="414" t="s">
        <v>3422</v>
      </c>
      <c r="G121" s="414" t="s">
        <v>3413</v>
      </c>
      <c r="H121" s="414" t="s">
        <v>3423</v>
      </c>
      <c r="I121" s="414" t="s">
        <v>21</v>
      </c>
      <c r="J121" t="s">
        <v>2219</v>
      </c>
    </row>
    <row r="122" spans="1:10">
      <c r="A122" s="414">
        <v>121</v>
      </c>
      <c r="B122" s="414" t="s">
        <v>209</v>
      </c>
      <c r="C122" s="414" t="s">
        <v>1569</v>
      </c>
      <c r="D122" s="414" t="s">
        <v>3424</v>
      </c>
      <c r="E122" s="414" t="s">
        <v>3421</v>
      </c>
      <c r="F122" s="414" t="s">
        <v>3425</v>
      </c>
      <c r="G122" s="414" t="s">
        <v>3426</v>
      </c>
      <c r="H122" s="414" t="s">
        <v>3427</v>
      </c>
      <c r="I122" s="414" t="s">
        <v>21</v>
      </c>
      <c r="J122" t="s">
        <v>2219</v>
      </c>
    </row>
    <row r="123" spans="1:10">
      <c r="A123" s="414">
        <v>122</v>
      </c>
      <c r="B123" s="414" t="s">
        <v>209</v>
      </c>
      <c r="C123" s="414" t="s">
        <v>1569</v>
      </c>
      <c r="D123" s="414" t="s">
        <v>3428</v>
      </c>
      <c r="E123" s="414" t="s">
        <v>3429</v>
      </c>
      <c r="F123" s="414" t="s">
        <v>3430</v>
      </c>
      <c r="G123" s="414" t="s">
        <v>3431</v>
      </c>
      <c r="H123" s="414" t="s">
        <v>3432</v>
      </c>
      <c r="I123" s="414" t="s">
        <v>21</v>
      </c>
      <c r="J123" t="s">
        <v>2219</v>
      </c>
    </row>
    <row r="124" spans="1:10">
      <c r="A124" s="414">
        <v>123</v>
      </c>
      <c r="B124" s="414" t="s">
        <v>209</v>
      </c>
      <c r="C124" s="414" t="s">
        <v>1569</v>
      </c>
      <c r="D124" s="414" t="s">
        <v>3433</v>
      </c>
      <c r="E124" s="414" t="s">
        <v>3434</v>
      </c>
      <c r="F124" s="414" t="s">
        <v>3435</v>
      </c>
      <c r="G124" s="414" t="s">
        <v>3413</v>
      </c>
      <c r="H124" s="414" t="s">
        <v>3436</v>
      </c>
      <c r="I124" s="414" t="s">
        <v>21</v>
      </c>
      <c r="J124" t="s">
        <v>2219</v>
      </c>
    </row>
    <row r="125" spans="1:10">
      <c r="A125" s="414">
        <v>124</v>
      </c>
      <c r="B125" s="414" t="s">
        <v>209</v>
      </c>
      <c r="C125" s="414" t="s">
        <v>1569</v>
      </c>
      <c r="D125" s="414" t="s">
        <v>3437</v>
      </c>
      <c r="E125" s="414" t="s">
        <v>3438</v>
      </c>
      <c r="F125" s="414" t="s">
        <v>3439</v>
      </c>
      <c r="G125" s="414" t="s">
        <v>3257</v>
      </c>
      <c r="H125" s="414" t="s">
        <v>3440</v>
      </c>
      <c r="I125" s="414" t="s">
        <v>21</v>
      </c>
      <c r="J125" t="s">
        <v>2219</v>
      </c>
    </row>
    <row r="126" spans="1:10">
      <c r="A126" s="414">
        <v>125</v>
      </c>
      <c r="B126" s="414" t="s">
        <v>209</v>
      </c>
      <c r="C126" s="414" t="s">
        <v>1569</v>
      </c>
      <c r="D126" s="414" t="s">
        <v>3441</v>
      </c>
      <c r="E126" s="414" t="s">
        <v>3442</v>
      </c>
      <c r="F126" s="414" t="s">
        <v>3443</v>
      </c>
      <c r="G126" s="414" t="s">
        <v>385</v>
      </c>
      <c r="H126" s="414" t="s">
        <v>21</v>
      </c>
      <c r="I126" s="414" t="s">
        <v>21</v>
      </c>
      <c r="J126" t="s">
        <v>2219</v>
      </c>
    </row>
    <row r="127" spans="1:10">
      <c r="A127" s="414">
        <v>126</v>
      </c>
      <c r="B127" s="414" t="s">
        <v>209</v>
      </c>
      <c r="C127" s="414" t="s">
        <v>1569</v>
      </c>
      <c r="D127" s="414" t="s">
        <v>3444</v>
      </c>
      <c r="E127" s="414" t="s">
        <v>3445</v>
      </c>
      <c r="F127" s="414" t="s">
        <v>3446</v>
      </c>
      <c r="G127" s="414" t="s">
        <v>3257</v>
      </c>
      <c r="H127" s="414" t="s">
        <v>3447</v>
      </c>
      <c r="I127" s="414" t="s">
        <v>21</v>
      </c>
      <c r="J127" t="s">
        <v>2219</v>
      </c>
    </row>
    <row r="128" spans="1:10">
      <c r="A128" s="414">
        <v>127</v>
      </c>
      <c r="B128" s="414" t="s">
        <v>209</v>
      </c>
      <c r="C128" s="414" t="s">
        <v>1569</v>
      </c>
      <c r="D128" s="414" t="s">
        <v>3448</v>
      </c>
      <c r="E128" s="414" t="s">
        <v>3449</v>
      </c>
      <c r="F128" s="414" t="s">
        <v>3450</v>
      </c>
      <c r="G128" s="414" t="s">
        <v>385</v>
      </c>
      <c r="H128" s="414" t="s">
        <v>21</v>
      </c>
      <c r="I128" s="414" t="s">
        <v>21</v>
      </c>
      <c r="J128" t="s">
        <v>2219</v>
      </c>
    </row>
    <row r="129" spans="1:10">
      <c r="A129" s="414">
        <v>128</v>
      </c>
      <c r="B129" s="414" t="s">
        <v>209</v>
      </c>
      <c r="C129" s="414" t="s">
        <v>1569</v>
      </c>
      <c r="D129" s="414" t="s">
        <v>3451</v>
      </c>
      <c r="E129" s="414" t="s">
        <v>3452</v>
      </c>
      <c r="F129" s="414" t="s">
        <v>3453</v>
      </c>
      <c r="G129" s="414" t="s">
        <v>3257</v>
      </c>
      <c r="H129" s="414" t="s">
        <v>3454</v>
      </c>
      <c r="I129" s="414" t="s">
        <v>3455</v>
      </c>
      <c r="J129" t="s">
        <v>2219</v>
      </c>
    </row>
    <row r="130" spans="1:10">
      <c r="A130" s="414">
        <v>129</v>
      </c>
      <c r="B130" s="414" t="s">
        <v>209</v>
      </c>
      <c r="C130" s="414" t="s">
        <v>1569</v>
      </c>
      <c r="D130" s="414" t="s">
        <v>3456</v>
      </c>
      <c r="E130" s="414" t="s">
        <v>3457</v>
      </c>
      <c r="F130" s="414" t="s">
        <v>3458</v>
      </c>
      <c r="G130" s="414" t="s">
        <v>3257</v>
      </c>
      <c r="H130" s="414" t="s">
        <v>3459</v>
      </c>
      <c r="I130" s="414" t="s">
        <v>21</v>
      </c>
      <c r="J130" t="s">
        <v>2219</v>
      </c>
    </row>
    <row r="131" spans="1:10">
      <c r="A131" s="414">
        <v>130</v>
      </c>
      <c r="B131" s="414" t="s">
        <v>209</v>
      </c>
      <c r="C131" s="414" t="s">
        <v>1569</v>
      </c>
      <c r="D131" s="414" t="s">
        <v>3460</v>
      </c>
      <c r="E131" s="414" t="s">
        <v>3461</v>
      </c>
      <c r="F131" s="414" t="s">
        <v>3462</v>
      </c>
      <c r="G131" s="414" t="s">
        <v>3463</v>
      </c>
      <c r="H131" s="414" t="s">
        <v>3464</v>
      </c>
      <c r="I131" s="414" t="s">
        <v>21</v>
      </c>
      <c r="J131" t="s">
        <v>2219</v>
      </c>
    </row>
    <row r="132" spans="1:10">
      <c r="A132" s="414">
        <v>131</v>
      </c>
      <c r="B132" s="414" t="s">
        <v>209</v>
      </c>
      <c r="C132" s="414" t="s">
        <v>1569</v>
      </c>
      <c r="D132" s="414" t="s">
        <v>3465</v>
      </c>
      <c r="E132" s="414" t="s">
        <v>3466</v>
      </c>
      <c r="F132" s="414" t="s">
        <v>3467</v>
      </c>
      <c r="G132" s="414" t="s">
        <v>3257</v>
      </c>
      <c r="H132" s="414" t="s">
        <v>3468</v>
      </c>
      <c r="I132" s="414" t="s">
        <v>21</v>
      </c>
      <c r="J132" t="s">
        <v>2219</v>
      </c>
    </row>
    <row r="133" spans="1:10">
      <c r="A133" s="414">
        <v>132</v>
      </c>
      <c r="B133" s="414" t="s">
        <v>209</v>
      </c>
      <c r="C133" s="414" t="s">
        <v>1569</v>
      </c>
      <c r="D133" s="414" t="s">
        <v>3469</v>
      </c>
      <c r="E133" s="414" t="s">
        <v>3470</v>
      </c>
      <c r="F133" s="414" t="s">
        <v>3471</v>
      </c>
      <c r="G133" s="414" t="s">
        <v>385</v>
      </c>
      <c r="H133" s="414" t="s">
        <v>3472</v>
      </c>
      <c r="I133" s="414" t="s">
        <v>21</v>
      </c>
      <c r="J133" t="s">
        <v>2219</v>
      </c>
    </row>
    <row r="134" spans="1:10">
      <c r="A134" s="414">
        <v>133</v>
      </c>
      <c r="B134" s="414" t="s">
        <v>209</v>
      </c>
      <c r="C134" s="414" t="s">
        <v>1569</v>
      </c>
      <c r="D134" s="414" t="s">
        <v>3473</v>
      </c>
      <c r="E134" s="414" t="s">
        <v>3474</v>
      </c>
      <c r="F134" s="414" t="s">
        <v>3475</v>
      </c>
      <c r="G134" s="414" t="s">
        <v>385</v>
      </c>
      <c r="H134" s="414" t="s">
        <v>21</v>
      </c>
      <c r="I134" s="414" t="s">
        <v>21</v>
      </c>
      <c r="J134" t="s">
        <v>2219</v>
      </c>
    </row>
    <row r="135" spans="1:10">
      <c r="A135" s="414">
        <v>134</v>
      </c>
      <c r="B135" s="414" t="s">
        <v>209</v>
      </c>
      <c r="C135" s="414" t="s">
        <v>1569</v>
      </c>
      <c r="D135" s="414" t="s">
        <v>3476</v>
      </c>
      <c r="E135" s="414" t="s">
        <v>3477</v>
      </c>
      <c r="F135" s="414" t="s">
        <v>3478</v>
      </c>
      <c r="G135" s="414" t="s">
        <v>385</v>
      </c>
      <c r="H135" s="414" t="s">
        <v>3479</v>
      </c>
      <c r="I135" s="414" t="s">
        <v>21</v>
      </c>
      <c r="J135" t="s">
        <v>2219</v>
      </c>
    </row>
    <row r="136" spans="1:10">
      <c r="A136" s="414">
        <v>135</v>
      </c>
      <c r="B136" s="414" t="s">
        <v>209</v>
      </c>
      <c r="C136" s="414" t="s">
        <v>1569</v>
      </c>
      <c r="D136" s="414" t="s">
        <v>3480</v>
      </c>
      <c r="E136" s="414" t="s">
        <v>3481</v>
      </c>
      <c r="F136" s="414" t="s">
        <v>3482</v>
      </c>
      <c r="G136" s="414" t="s">
        <v>385</v>
      </c>
      <c r="H136" s="414" t="s">
        <v>21</v>
      </c>
      <c r="I136" s="414" t="s">
        <v>21</v>
      </c>
      <c r="J136" t="s">
        <v>2219</v>
      </c>
    </row>
    <row r="137" spans="1:10">
      <c r="A137" s="414">
        <v>136</v>
      </c>
      <c r="B137" s="414" t="s">
        <v>209</v>
      </c>
      <c r="C137" s="414" t="s">
        <v>1569</v>
      </c>
      <c r="D137" s="414" t="s">
        <v>3483</v>
      </c>
      <c r="E137" s="414" t="s">
        <v>3484</v>
      </c>
      <c r="F137" s="414" t="s">
        <v>3485</v>
      </c>
      <c r="G137" s="414" t="s">
        <v>313</v>
      </c>
      <c r="H137" s="414" t="s">
        <v>3486</v>
      </c>
      <c r="I137" s="414" t="s">
        <v>3405</v>
      </c>
      <c r="J137" t="s">
        <v>2219</v>
      </c>
    </row>
    <row r="138" spans="1:10">
      <c r="A138" s="414">
        <v>137</v>
      </c>
      <c r="B138" s="414" t="s">
        <v>209</v>
      </c>
      <c r="C138" s="414" t="s">
        <v>1569</v>
      </c>
      <c r="D138" s="414" t="s">
        <v>3487</v>
      </c>
      <c r="E138" s="414" t="s">
        <v>3488</v>
      </c>
      <c r="F138" s="414" t="s">
        <v>3489</v>
      </c>
      <c r="G138" s="414" t="s">
        <v>385</v>
      </c>
      <c r="H138" s="414" t="s">
        <v>21</v>
      </c>
      <c r="I138" s="414" t="s">
        <v>21</v>
      </c>
      <c r="J138" t="s">
        <v>2219</v>
      </c>
    </row>
    <row r="139" spans="1:10">
      <c r="A139" s="414">
        <v>138</v>
      </c>
      <c r="B139" s="414" t="s">
        <v>209</v>
      </c>
      <c r="C139" s="414" t="s">
        <v>1569</v>
      </c>
      <c r="D139" s="414" t="s">
        <v>3490</v>
      </c>
      <c r="E139" s="414" t="s">
        <v>3491</v>
      </c>
      <c r="F139" s="414" t="s">
        <v>3492</v>
      </c>
      <c r="G139" s="414" t="s">
        <v>3257</v>
      </c>
      <c r="H139" s="414" t="s">
        <v>3284</v>
      </c>
      <c r="I139" s="414" t="s">
        <v>21</v>
      </c>
      <c r="J139" t="s">
        <v>2219</v>
      </c>
    </row>
    <row r="140" spans="1:10">
      <c r="A140" s="414">
        <v>139</v>
      </c>
      <c r="B140" s="414" t="s">
        <v>209</v>
      </c>
      <c r="C140" s="414" t="s">
        <v>1569</v>
      </c>
      <c r="D140" s="414" t="s">
        <v>3493</v>
      </c>
      <c r="E140" s="414" t="s">
        <v>3494</v>
      </c>
      <c r="F140" s="414" t="s">
        <v>3495</v>
      </c>
      <c r="G140" s="414" t="s">
        <v>3257</v>
      </c>
      <c r="H140" s="414" t="s">
        <v>3414</v>
      </c>
      <c r="I140" s="414" t="s">
        <v>21</v>
      </c>
      <c r="J140" t="s">
        <v>2219</v>
      </c>
    </row>
    <row r="141" spans="1:10">
      <c r="A141" s="414">
        <v>140</v>
      </c>
      <c r="B141" s="414" t="s">
        <v>209</v>
      </c>
      <c r="C141" s="414" t="s">
        <v>1569</v>
      </c>
      <c r="D141" s="414" t="s">
        <v>3496</v>
      </c>
      <c r="E141" s="414" t="s">
        <v>3497</v>
      </c>
      <c r="F141" s="414" t="s">
        <v>3498</v>
      </c>
      <c r="G141" s="414" t="s">
        <v>3413</v>
      </c>
      <c r="H141" s="414" t="s">
        <v>21</v>
      </c>
      <c r="I141" s="414" t="s">
        <v>21</v>
      </c>
      <c r="J141" t="s">
        <v>2219</v>
      </c>
    </row>
    <row r="142" spans="1:10">
      <c r="A142" s="414">
        <v>141</v>
      </c>
      <c r="B142" s="414" t="s">
        <v>209</v>
      </c>
      <c r="C142" s="414" t="s">
        <v>1569</v>
      </c>
      <c r="D142" s="414" t="s">
        <v>3499</v>
      </c>
      <c r="E142" s="414" t="s">
        <v>3500</v>
      </c>
      <c r="F142" s="414" t="s">
        <v>3501</v>
      </c>
      <c r="G142" s="414" t="s">
        <v>3502</v>
      </c>
      <c r="H142" s="414" t="s">
        <v>3503</v>
      </c>
      <c r="I142" s="414" t="s">
        <v>21</v>
      </c>
      <c r="J142" t="s">
        <v>2219</v>
      </c>
    </row>
    <row r="143" spans="1:10">
      <c r="A143" s="414">
        <v>142</v>
      </c>
      <c r="B143" s="414" t="s">
        <v>209</v>
      </c>
      <c r="C143" s="414" t="s">
        <v>1569</v>
      </c>
      <c r="D143" s="414" t="s">
        <v>3504</v>
      </c>
      <c r="E143" s="414" t="s">
        <v>3505</v>
      </c>
      <c r="F143" s="414" t="s">
        <v>3506</v>
      </c>
      <c r="G143" s="414" t="s">
        <v>313</v>
      </c>
      <c r="H143" s="414" t="s">
        <v>3507</v>
      </c>
      <c r="I143" s="414" t="s">
        <v>21</v>
      </c>
      <c r="J143" t="s">
        <v>2219</v>
      </c>
    </row>
    <row r="144" spans="1:10">
      <c r="A144" s="414">
        <v>143</v>
      </c>
      <c r="B144" s="414" t="s">
        <v>209</v>
      </c>
      <c r="C144" s="414" t="s">
        <v>1569</v>
      </c>
      <c r="D144" s="414" t="s">
        <v>3508</v>
      </c>
      <c r="E144" s="414" t="s">
        <v>3509</v>
      </c>
      <c r="F144" s="414" t="s">
        <v>3510</v>
      </c>
      <c r="G144" s="414" t="s">
        <v>3257</v>
      </c>
      <c r="H144" s="414" t="s">
        <v>21</v>
      </c>
      <c r="I144" s="414" t="s">
        <v>269</v>
      </c>
      <c r="J144" t="s">
        <v>2219</v>
      </c>
    </row>
    <row r="145" spans="1:10">
      <c r="A145" s="414">
        <v>144</v>
      </c>
      <c r="B145" s="414" t="s">
        <v>209</v>
      </c>
      <c r="C145" s="414" t="s">
        <v>1569</v>
      </c>
      <c r="D145" s="414" t="s">
        <v>3511</v>
      </c>
      <c r="E145" s="414" t="s">
        <v>3512</v>
      </c>
      <c r="F145" s="414" t="s">
        <v>3513</v>
      </c>
      <c r="G145" s="414" t="s">
        <v>313</v>
      </c>
      <c r="H145" s="414" t="s">
        <v>3514</v>
      </c>
      <c r="I145" s="414" t="s">
        <v>3405</v>
      </c>
      <c r="J145" t="s">
        <v>2219</v>
      </c>
    </row>
    <row r="146" spans="1:10">
      <c r="A146" s="414">
        <v>145</v>
      </c>
      <c r="B146" s="414" t="s">
        <v>209</v>
      </c>
      <c r="C146" s="414" t="s">
        <v>1569</v>
      </c>
      <c r="D146" s="414" t="s">
        <v>3515</v>
      </c>
      <c r="E146" s="414" t="s">
        <v>3516</v>
      </c>
      <c r="F146" s="414" t="s">
        <v>3517</v>
      </c>
      <c r="G146" s="414" t="s">
        <v>3257</v>
      </c>
      <c r="H146" s="414" t="s">
        <v>21</v>
      </c>
      <c r="I146" s="414" t="s">
        <v>269</v>
      </c>
      <c r="J146" t="s">
        <v>2219</v>
      </c>
    </row>
    <row r="147" spans="1:10">
      <c r="A147" s="414">
        <v>146</v>
      </c>
      <c r="B147" s="414" t="s">
        <v>209</v>
      </c>
      <c r="C147" s="414" t="s">
        <v>1569</v>
      </c>
      <c r="D147" s="414" t="s">
        <v>3518</v>
      </c>
      <c r="E147" s="414" t="s">
        <v>3519</v>
      </c>
      <c r="F147" s="414" t="s">
        <v>3520</v>
      </c>
      <c r="G147" s="414" t="s">
        <v>3257</v>
      </c>
      <c r="H147" s="414" t="s">
        <v>21</v>
      </c>
      <c r="I147" s="414" t="s">
        <v>3521</v>
      </c>
      <c r="J147" t="s">
        <v>2219</v>
      </c>
    </row>
    <row r="148" spans="1:10">
      <c r="A148" s="414">
        <v>147</v>
      </c>
      <c r="B148" s="414" t="s">
        <v>209</v>
      </c>
      <c r="C148" s="414" t="s">
        <v>1569</v>
      </c>
      <c r="D148" s="414" t="s">
        <v>3522</v>
      </c>
      <c r="E148" s="414" t="s">
        <v>3523</v>
      </c>
      <c r="F148" s="414" t="s">
        <v>3524</v>
      </c>
      <c r="G148" s="414" t="s">
        <v>3257</v>
      </c>
      <c r="H148" s="414" t="s">
        <v>21</v>
      </c>
      <c r="I148" s="414" t="s">
        <v>269</v>
      </c>
      <c r="J148" t="s">
        <v>2219</v>
      </c>
    </row>
    <row r="149" spans="1:10">
      <c r="A149" s="414">
        <v>148</v>
      </c>
      <c r="B149" s="414" t="s">
        <v>209</v>
      </c>
      <c r="C149" s="414" t="s">
        <v>1569</v>
      </c>
      <c r="D149" s="414" t="s">
        <v>3525</v>
      </c>
      <c r="E149" s="414" t="s">
        <v>3526</v>
      </c>
      <c r="F149" s="414" t="s">
        <v>3527</v>
      </c>
      <c r="G149" s="414" t="s">
        <v>323</v>
      </c>
      <c r="H149" s="414" t="s">
        <v>3528</v>
      </c>
      <c r="I149" s="414" t="s">
        <v>3529</v>
      </c>
      <c r="J149" t="s">
        <v>2219</v>
      </c>
    </row>
    <row r="150" spans="1:10">
      <c r="A150" s="414">
        <v>149</v>
      </c>
      <c r="B150" s="414" t="s">
        <v>209</v>
      </c>
      <c r="C150" s="414" t="s">
        <v>1569</v>
      </c>
      <c r="D150" s="414" t="s">
        <v>3530</v>
      </c>
      <c r="E150" s="414" t="s">
        <v>3531</v>
      </c>
      <c r="F150" s="414" t="s">
        <v>3532</v>
      </c>
      <c r="G150" s="414" t="s">
        <v>3533</v>
      </c>
      <c r="H150" s="414" t="s">
        <v>3534</v>
      </c>
      <c r="I150" s="414" t="s">
        <v>3535</v>
      </c>
      <c r="J150" t="s">
        <v>2219</v>
      </c>
    </row>
    <row r="151" spans="1:10">
      <c r="A151" s="414">
        <v>150</v>
      </c>
      <c r="B151" s="414" t="s">
        <v>209</v>
      </c>
      <c r="C151" s="414" t="s">
        <v>1569</v>
      </c>
      <c r="D151" s="414" t="s">
        <v>3536</v>
      </c>
      <c r="E151" s="414" t="s">
        <v>3537</v>
      </c>
      <c r="F151" s="414" t="s">
        <v>3538</v>
      </c>
      <c r="G151" s="414" t="s">
        <v>3533</v>
      </c>
      <c r="H151" s="414" t="s">
        <v>3539</v>
      </c>
      <c r="I151" s="414" t="s">
        <v>3535</v>
      </c>
      <c r="J151" t="s">
        <v>2219</v>
      </c>
    </row>
    <row r="152" spans="1:10">
      <c r="A152" s="414">
        <v>151</v>
      </c>
      <c r="B152" s="414" t="s">
        <v>209</v>
      </c>
      <c r="C152" s="414" t="s">
        <v>1569</v>
      </c>
      <c r="D152" s="414" t="s">
        <v>3540</v>
      </c>
      <c r="E152" s="414" t="s">
        <v>3541</v>
      </c>
      <c r="F152" s="414" t="s">
        <v>3542</v>
      </c>
      <c r="G152" s="414" t="s">
        <v>3533</v>
      </c>
      <c r="H152" s="414" t="s">
        <v>3543</v>
      </c>
      <c r="I152" s="414" t="s">
        <v>21</v>
      </c>
      <c r="J152" t="s">
        <v>2219</v>
      </c>
    </row>
    <row r="153" spans="1:10">
      <c r="A153" s="414">
        <v>152</v>
      </c>
      <c r="B153" s="414" t="s">
        <v>209</v>
      </c>
      <c r="C153" s="414" t="s">
        <v>1569</v>
      </c>
      <c r="D153" s="414" t="s">
        <v>3544</v>
      </c>
      <c r="E153" s="414" t="s">
        <v>3545</v>
      </c>
      <c r="F153" s="414" t="s">
        <v>3546</v>
      </c>
      <c r="G153" s="414" t="s">
        <v>3533</v>
      </c>
      <c r="H153" s="414" t="s">
        <v>3547</v>
      </c>
      <c r="I153" s="414" t="s">
        <v>3548</v>
      </c>
      <c r="J153" t="s">
        <v>2219</v>
      </c>
    </row>
    <row r="154" spans="1:10">
      <c r="A154" s="414">
        <v>153</v>
      </c>
      <c r="B154" s="414" t="s">
        <v>209</v>
      </c>
      <c r="C154" s="414" t="s">
        <v>1569</v>
      </c>
      <c r="D154" s="414" t="s">
        <v>3549</v>
      </c>
      <c r="E154" s="414" t="s">
        <v>3550</v>
      </c>
      <c r="F154" s="414" t="s">
        <v>3551</v>
      </c>
      <c r="G154" s="414" t="s">
        <v>403</v>
      </c>
      <c r="H154" s="414" t="s">
        <v>3552</v>
      </c>
      <c r="I154" s="414" t="s">
        <v>3553</v>
      </c>
      <c r="J154" t="s">
        <v>2219</v>
      </c>
    </row>
    <row r="155" spans="1:10">
      <c r="A155" s="414">
        <v>154</v>
      </c>
      <c r="B155" s="414" t="s">
        <v>209</v>
      </c>
      <c r="C155" s="414" t="s">
        <v>1569</v>
      </c>
      <c r="D155" s="414" t="s">
        <v>3554</v>
      </c>
      <c r="E155" s="414" t="s">
        <v>3555</v>
      </c>
      <c r="F155" s="414" t="s">
        <v>3556</v>
      </c>
      <c r="G155" s="414" t="s">
        <v>3533</v>
      </c>
      <c r="H155" s="414" t="s">
        <v>3557</v>
      </c>
      <c r="I155" s="414" t="s">
        <v>21</v>
      </c>
      <c r="J155" t="s">
        <v>2219</v>
      </c>
    </row>
    <row r="156" spans="1:10">
      <c r="A156" s="414">
        <v>155</v>
      </c>
      <c r="B156" s="414" t="s">
        <v>209</v>
      </c>
      <c r="C156" s="414" t="s">
        <v>1569</v>
      </c>
      <c r="D156" s="414" t="s">
        <v>3558</v>
      </c>
      <c r="E156" s="414" t="s">
        <v>3559</v>
      </c>
      <c r="F156" s="414" t="s">
        <v>3560</v>
      </c>
      <c r="G156" s="414" t="s">
        <v>3533</v>
      </c>
      <c r="H156" s="414" t="s">
        <v>3561</v>
      </c>
      <c r="I156" s="414" t="s">
        <v>3562</v>
      </c>
      <c r="J156" t="s">
        <v>2219</v>
      </c>
    </row>
    <row r="157" spans="1:10">
      <c r="A157" s="414">
        <v>156</v>
      </c>
      <c r="B157" s="414" t="s">
        <v>209</v>
      </c>
      <c r="C157" s="414" t="s">
        <v>1569</v>
      </c>
      <c r="D157" s="414" t="s">
        <v>3563</v>
      </c>
      <c r="E157" s="414" t="s">
        <v>3564</v>
      </c>
      <c r="F157" s="414" t="s">
        <v>3565</v>
      </c>
      <c r="G157" s="414" t="s">
        <v>3533</v>
      </c>
      <c r="H157" s="414" t="s">
        <v>3566</v>
      </c>
      <c r="I157" s="414" t="s">
        <v>21</v>
      </c>
      <c r="J157" t="s">
        <v>2219</v>
      </c>
    </row>
    <row r="158" spans="1:10">
      <c r="A158" s="414">
        <v>157</v>
      </c>
      <c r="B158" s="414" t="s">
        <v>209</v>
      </c>
      <c r="C158" s="414" t="s">
        <v>1569</v>
      </c>
      <c r="D158" s="414" t="s">
        <v>3567</v>
      </c>
      <c r="E158" s="414" t="s">
        <v>3568</v>
      </c>
      <c r="F158" s="414" t="s">
        <v>3569</v>
      </c>
      <c r="G158" s="414" t="s">
        <v>3533</v>
      </c>
      <c r="H158" s="414" t="s">
        <v>3570</v>
      </c>
      <c r="I158" s="414" t="s">
        <v>3571</v>
      </c>
      <c r="J158" t="s">
        <v>2219</v>
      </c>
    </row>
    <row r="159" spans="1:10">
      <c r="A159" s="414">
        <v>158</v>
      </c>
      <c r="B159" s="414" t="s">
        <v>209</v>
      </c>
      <c r="C159" s="414" t="s">
        <v>1569</v>
      </c>
      <c r="D159" s="414" t="s">
        <v>3572</v>
      </c>
      <c r="E159" s="414" t="s">
        <v>3573</v>
      </c>
      <c r="F159" s="414" t="s">
        <v>3574</v>
      </c>
      <c r="G159" s="414" t="s">
        <v>3533</v>
      </c>
      <c r="H159" s="414" t="s">
        <v>3575</v>
      </c>
      <c r="I159" s="414" t="s">
        <v>3535</v>
      </c>
      <c r="J159" t="s">
        <v>2219</v>
      </c>
    </row>
    <row r="160" spans="1:10">
      <c r="A160" s="414">
        <v>159</v>
      </c>
      <c r="B160" s="414" t="s">
        <v>209</v>
      </c>
      <c r="C160" s="414" t="s">
        <v>1569</v>
      </c>
      <c r="D160" s="414" t="s">
        <v>3576</v>
      </c>
      <c r="E160" s="414" t="s">
        <v>3577</v>
      </c>
      <c r="F160" s="414" t="s">
        <v>3569</v>
      </c>
      <c r="G160" s="414" t="s">
        <v>3533</v>
      </c>
      <c r="H160" s="414" t="s">
        <v>21</v>
      </c>
      <c r="I160" s="414" t="s">
        <v>21</v>
      </c>
      <c r="J160" t="s">
        <v>2219</v>
      </c>
    </row>
    <row r="161" spans="1:10">
      <c r="A161" s="414">
        <v>160</v>
      </c>
      <c r="B161" s="414" t="s">
        <v>209</v>
      </c>
      <c r="C161" s="414" t="s">
        <v>1569</v>
      </c>
      <c r="D161" s="414" t="s">
        <v>3578</v>
      </c>
      <c r="E161" s="414" t="s">
        <v>3579</v>
      </c>
      <c r="F161" s="414" t="s">
        <v>3580</v>
      </c>
      <c r="G161" s="414" t="s">
        <v>398</v>
      </c>
      <c r="H161" s="414" t="s">
        <v>3581</v>
      </c>
      <c r="I161" s="414" t="s">
        <v>21</v>
      </c>
      <c r="J161" t="s">
        <v>2219</v>
      </c>
    </row>
    <row r="162" spans="1:10">
      <c r="A162" s="414">
        <v>161</v>
      </c>
      <c r="B162" s="414" t="s">
        <v>209</v>
      </c>
      <c r="C162" s="414" t="s">
        <v>1569</v>
      </c>
      <c r="D162" s="414" t="s">
        <v>3582</v>
      </c>
      <c r="E162" s="414" t="s">
        <v>3583</v>
      </c>
      <c r="F162" s="414" t="s">
        <v>3584</v>
      </c>
      <c r="G162" s="414" t="s">
        <v>294</v>
      </c>
      <c r="H162" s="414" t="s">
        <v>3585</v>
      </c>
      <c r="I162" s="414" t="s">
        <v>21</v>
      </c>
      <c r="J162" t="s">
        <v>2219</v>
      </c>
    </row>
    <row r="163" spans="1:10">
      <c r="A163" s="414">
        <v>162</v>
      </c>
      <c r="B163" s="414" t="s">
        <v>209</v>
      </c>
      <c r="C163" s="414" t="s">
        <v>1569</v>
      </c>
      <c r="D163" s="414" t="s">
        <v>3586</v>
      </c>
      <c r="E163" s="414" t="s">
        <v>3587</v>
      </c>
      <c r="F163" s="414" t="s">
        <v>3588</v>
      </c>
      <c r="G163" s="414" t="s">
        <v>376</v>
      </c>
      <c r="H163" s="414" t="s">
        <v>3589</v>
      </c>
      <c r="I163" s="414" t="s">
        <v>21</v>
      </c>
      <c r="J163" t="s">
        <v>2219</v>
      </c>
    </row>
    <row r="164" spans="1:10">
      <c r="A164" s="414">
        <v>163</v>
      </c>
      <c r="B164" s="414" t="s">
        <v>209</v>
      </c>
      <c r="C164" s="414" t="s">
        <v>1569</v>
      </c>
      <c r="D164" s="414" t="s">
        <v>3590</v>
      </c>
      <c r="E164" s="414" t="s">
        <v>3591</v>
      </c>
      <c r="F164" s="414" t="s">
        <v>3592</v>
      </c>
      <c r="G164" s="414" t="s">
        <v>318</v>
      </c>
      <c r="H164" s="414" t="s">
        <v>21</v>
      </c>
      <c r="I164" s="414" t="s">
        <v>21</v>
      </c>
      <c r="J164" t="s">
        <v>2219</v>
      </c>
    </row>
    <row r="165" spans="1:10">
      <c r="A165" s="414">
        <v>164</v>
      </c>
      <c r="B165" s="414" t="s">
        <v>209</v>
      </c>
      <c r="C165" s="414" t="s">
        <v>1569</v>
      </c>
      <c r="D165" s="414" t="s">
        <v>3593</v>
      </c>
      <c r="E165" s="414" t="s">
        <v>3594</v>
      </c>
      <c r="F165" s="414" t="s">
        <v>3595</v>
      </c>
      <c r="G165" s="414" t="s">
        <v>394</v>
      </c>
      <c r="H165" s="414" t="s">
        <v>3596</v>
      </c>
      <c r="I165" s="414" t="s">
        <v>21</v>
      </c>
      <c r="J165" t="s">
        <v>2219</v>
      </c>
    </row>
    <row r="166" spans="1:10">
      <c r="A166" s="414">
        <v>165</v>
      </c>
      <c r="B166" s="414" t="s">
        <v>209</v>
      </c>
      <c r="C166" s="414" t="s">
        <v>1569</v>
      </c>
      <c r="D166" s="414" t="s">
        <v>3597</v>
      </c>
      <c r="E166" s="414" t="s">
        <v>3598</v>
      </c>
      <c r="F166" s="414" t="s">
        <v>3599</v>
      </c>
      <c r="G166" s="414" t="s">
        <v>376</v>
      </c>
      <c r="H166" s="414" t="s">
        <v>21</v>
      </c>
      <c r="I166" s="414" t="s">
        <v>269</v>
      </c>
      <c r="J166" t="s">
        <v>2219</v>
      </c>
    </row>
    <row r="167" spans="1:10">
      <c r="A167" s="414">
        <v>166</v>
      </c>
      <c r="B167" s="414" t="s">
        <v>209</v>
      </c>
      <c r="C167" s="414" t="s">
        <v>1569</v>
      </c>
      <c r="D167" s="414" t="s">
        <v>3600</v>
      </c>
      <c r="E167" s="414" t="s">
        <v>3601</v>
      </c>
      <c r="F167" s="414" t="s">
        <v>3602</v>
      </c>
      <c r="G167" s="414" t="s">
        <v>318</v>
      </c>
      <c r="H167" s="414" t="s">
        <v>3603</v>
      </c>
      <c r="I167" s="414" t="s">
        <v>21</v>
      </c>
      <c r="J167" t="s">
        <v>2219</v>
      </c>
    </row>
    <row r="168" spans="1:10">
      <c r="A168" s="414">
        <v>167</v>
      </c>
      <c r="B168" s="414" t="s">
        <v>209</v>
      </c>
      <c r="C168" s="414" t="s">
        <v>1569</v>
      </c>
      <c r="D168" s="414" t="s">
        <v>3604</v>
      </c>
      <c r="E168" s="414" t="s">
        <v>3605</v>
      </c>
      <c r="F168" s="414" t="s">
        <v>3606</v>
      </c>
      <c r="G168" s="414" t="s">
        <v>3607</v>
      </c>
      <c r="H168" s="414" t="s">
        <v>3608</v>
      </c>
      <c r="I168" s="414" t="s">
        <v>21</v>
      </c>
      <c r="J168" t="s">
        <v>2219</v>
      </c>
    </row>
    <row r="169" spans="1:10">
      <c r="A169" s="414">
        <v>168</v>
      </c>
      <c r="B169" s="414" t="s">
        <v>209</v>
      </c>
      <c r="C169" s="414" t="s">
        <v>1569</v>
      </c>
      <c r="D169" s="414" t="s">
        <v>3609</v>
      </c>
      <c r="E169" s="414" t="s">
        <v>3610</v>
      </c>
      <c r="F169" s="414" t="s">
        <v>3611</v>
      </c>
      <c r="G169" s="414" t="s">
        <v>3607</v>
      </c>
      <c r="H169" s="414" t="s">
        <v>3612</v>
      </c>
      <c r="I169" s="414" t="s">
        <v>21</v>
      </c>
      <c r="J169" t="s">
        <v>2219</v>
      </c>
    </row>
    <row r="170" spans="1:10">
      <c r="A170" s="414">
        <v>169</v>
      </c>
      <c r="B170" s="414" t="s">
        <v>209</v>
      </c>
      <c r="C170" s="414" t="s">
        <v>1569</v>
      </c>
      <c r="D170" s="414" t="s">
        <v>3613</v>
      </c>
      <c r="E170" s="414" t="s">
        <v>3614</v>
      </c>
      <c r="F170" s="414" t="s">
        <v>3615</v>
      </c>
      <c r="G170" s="414" t="s">
        <v>3261</v>
      </c>
      <c r="H170" s="414" t="s">
        <v>21</v>
      </c>
      <c r="I170" s="414" t="s">
        <v>269</v>
      </c>
      <c r="J170" t="s">
        <v>2219</v>
      </c>
    </row>
    <row r="171" spans="1:10">
      <c r="A171" s="414">
        <v>170</v>
      </c>
      <c r="B171" s="414" t="s">
        <v>209</v>
      </c>
      <c r="C171" s="414" t="s">
        <v>1569</v>
      </c>
      <c r="D171" s="414" t="s">
        <v>3616</v>
      </c>
      <c r="E171" s="414" t="s">
        <v>3614</v>
      </c>
      <c r="F171" s="414" t="s">
        <v>3617</v>
      </c>
      <c r="G171" s="414" t="s">
        <v>3261</v>
      </c>
      <c r="H171" s="414" t="s">
        <v>3618</v>
      </c>
      <c r="I171" s="414" t="s">
        <v>21</v>
      </c>
      <c r="J171" t="s">
        <v>2219</v>
      </c>
    </row>
    <row r="172" spans="1:10">
      <c r="A172" s="414">
        <v>171</v>
      </c>
      <c r="B172" s="414" t="s">
        <v>209</v>
      </c>
      <c r="C172" s="414" t="s">
        <v>1569</v>
      </c>
      <c r="D172" s="414" t="s">
        <v>3619</v>
      </c>
      <c r="E172" s="414" t="s">
        <v>3620</v>
      </c>
      <c r="F172" s="414" t="s">
        <v>3621</v>
      </c>
      <c r="G172" s="414" t="s">
        <v>385</v>
      </c>
      <c r="H172" s="414" t="s">
        <v>21</v>
      </c>
      <c r="I172" s="414" t="s">
        <v>21</v>
      </c>
      <c r="J172" t="s">
        <v>2219</v>
      </c>
    </row>
    <row r="173" spans="1:10">
      <c r="A173" s="414">
        <v>172</v>
      </c>
      <c r="B173" s="414" t="s">
        <v>209</v>
      </c>
      <c r="C173" s="414" t="s">
        <v>1569</v>
      </c>
      <c r="D173" s="414" t="s">
        <v>3622</v>
      </c>
      <c r="E173" s="414" t="s">
        <v>3623</v>
      </c>
      <c r="F173" s="414" t="s">
        <v>3624</v>
      </c>
      <c r="G173" s="414" t="s">
        <v>318</v>
      </c>
      <c r="H173" s="414" t="s">
        <v>3625</v>
      </c>
      <c r="I173" s="414" t="s">
        <v>21</v>
      </c>
      <c r="J173" t="s">
        <v>2219</v>
      </c>
    </row>
    <row r="174" spans="1:10">
      <c r="A174" s="414">
        <v>173</v>
      </c>
      <c r="B174" s="414" t="s">
        <v>209</v>
      </c>
      <c r="C174" s="414" t="s">
        <v>1569</v>
      </c>
      <c r="D174" s="414" t="s">
        <v>3626</v>
      </c>
      <c r="E174" s="414" t="s">
        <v>3627</v>
      </c>
      <c r="F174" s="414" t="s">
        <v>3628</v>
      </c>
      <c r="G174" s="414" t="s">
        <v>420</v>
      </c>
      <c r="H174" s="414" t="s">
        <v>3629</v>
      </c>
      <c r="I174" s="414" t="s">
        <v>21</v>
      </c>
      <c r="J174" t="s">
        <v>2219</v>
      </c>
    </row>
    <row r="175" spans="1:10">
      <c r="A175" s="414">
        <v>174</v>
      </c>
      <c r="B175" s="414" t="s">
        <v>209</v>
      </c>
      <c r="C175" s="414" t="s">
        <v>1569</v>
      </c>
      <c r="D175" s="414" t="s">
        <v>3630</v>
      </c>
      <c r="E175" s="414" t="s">
        <v>3631</v>
      </c>
      <c r="F175" s="414" t="s">
        <v>3632</v>
      </c>
      <c r="G175" s="414" t="s">
        <v>3533</v>
      </c>
      <c r="H175" s="414" t="s">
        <v>3633</v>
      </c>
      <c r="I175" s="414" t="s">
        <v>3634</v>
      </c>
      <c r="J175" t="s">
        <v>2219</v>
      </c>
    </row>
    <row r="176" spans="1:10">
      <c r="A176" s="414">
        <v>175</v>
      </c>
      <c r="B176" s="414" t="s">
        <v>209</v>
      </c>
      <c r="C176" s="414" t="s">
        <v>1569</v>
      </c>
      <c r="D176" s="414" t="s">
        <v>3635</v>
      </c>
      <c r="E176" s="414" t="s">
        <v>3636</v>
      </c>
      <c r="F176" s="414" t="s">
        <v>3637</v>
      </c>
      <c r="G176" s="414" t="s">
        <v>376</v>
      </c>
      <c r="H176" s="414" t="s">
        <v>3638</v>
      </c>
      <c r="I176" s="414" t="s">
        <v>21</v>
      </c>
      <c r="J176" t="s">
        <v>2219</v>
      </c>
    </row>
    <row r="177" spans="1:10">
      <c r="A177" s="414">
        <v>176</v>
      </c>
      <c r="B177" s="414" t="s">
        <v>209</v>
      </c>
      <c r="C177" s="414" t="s">
        <v>1569</v>
      </c>
      <c r="D177" s="414" t="s">
        <v>3639</v>
      </c>
      <c r="E177" s="414" t="s">
        <v>3640</v>
      </c>
      <c r="F177" s="414" t="s">
        <v>3641</v>
      </c>
      <c r="G177" s="414" t="s">
        <v>294</v>
      </c>
      <c r="H177" s="414" t="s">
        <v>443</v>
      </c>
      <c r="I177" s="414" t="s">
        <v>444</v>
      </c>
      <c r="J177" t="s">
        <v>2219</v>
      </c>
    </row>
    <row r="178" spans="1:10">
      <c r="A178" s="414">
        <v>177</v>
      </c>
      <c r="B178" s="414" t="s">
        <v>209</v>
      </c>
      <c r="C178" s="414" t="s">
        <v>1569</v>
      </c>
      <c r="D178" s="414" t="s">
        <v>445</v>
      </c>
      <c r="E178" s="414" t="s">
        <v>446</v>
      </c>
      <c r="F178" s="414" t="s">
        <v>447</v>
      </c>
      <c r="G178" s="414" t="s">
        <v>3243</v>
      </c>
      <c r="H178" s="414" t="s">
        <v>3203</v>
      </c>
      <c r="I178" s="414" t="s">
        <v>21</v>
      </c>
      <c r="J178" t="s">
        <v>2219</v>
      </c>
    </row>
    <row r="179" spans="1:10">
      <c r="A179" s="414">
        <v>178</v>
      </c>
      <c r="B179" s="414" t="s">
        <v>209</v>
      </c>
      <c r="C179" s="414" t="s">
        <v>1569</v>
      </c>
      <c r="D179" s="414" t="s">
        <v>448</v>
      </c>
      <c r="E179" s="414" t="s">
        <v>449</v>
      </c>
      <c r="F179" s="414" t="s">
        <v>450</v>
      </c>
      <c r="G179" s="414" t="s">
        <v>236</v>
      </c>
      <c r="H179" s="414" t="s">
        <v>451</v>
      </c>
      <c r="I179" s="414" t="s">
        <v>21</v>
      </c>
      <c r="J179" t="s">
        <v>2219</v>
      </c>
    </row>
    <row r="180" spans="1:10">
      <c r="A180" s="414">
        <v>179</v>
      </c>
      <c r="B180" s="414" t="s">
        <v>209</v>
      </c>
      <c r="C180" s="414" t="s">
        <v>1569</v>
      </c>
      <c r="D180" s="414" t="s">
        <v>452</v>
      </c>
      <c r="E180" s="414" t="s">
        <v>453</v>
      </c>
      <c r="F180" s="414" t="s">
        <v>454</v>
      </c>
      <c r="G180" s="414" t="s">
        <v>433</v>
      </c>
      <c r="H180" s="414" t="s">
        <v>455</v>
      </c>
      <c r="I180" s="414" t="s">
        <v>21</v>
      </c>
      <c r="J180" t="s">
        <v>2219</v>
      </c>
    </row>
    <row r="181" spans="1:10">
      <c r="A181" s="414">
        <v>180</v>
      </c>
      <c r="B181" s="414" t="s">
        <v>209</v>
      </c>
      <c r="C181" s="414" t="s">
        <v>1569</v>
      </c>
      <c r="D181" s="414" t="s">
        <v>456</v>
      </c>
      <c r="E181" s="414" t="s">
        <v>457</v>
      </c>
      <c r="F181" s="414" t="s">
        <v>458</v>
      </c>
      <c r="G181" s="414" t="s">
        <v>394</v>
      </c>
      <c r="H181" s="414" t="s">
        <v>3329</v>
      </c>
      <c r="I181" s="414" t="s">
        <v>21</v>
      </c>
      <c r="J181" t="s">
        <v>2219</v>
      </c>
    </row>
    <row r="182" spans="1:10">
      <c r="A182" s="414">
        <v>181</v>
      </c>
      <c r="B182" s="414" t="s">
        <v>209</v>
      </c>
      <c r="C182" s="414" t="s">
        <v>1569</v>
      </c>
      <c r="D182" s="414" t="s">
        <v>459</v>
      </c>
      <c r="E182" s="414" t="s">
        <v>460</v>
      </c>
      <c r="F182" s="414" t="s">
        <v>461</v>
      </c>
      <c r="G182" s="414" t="s">
        <v>462</v>
      </c>
      <c r="H182" s="414" t="s">
        <v>463</v>
      </c>
      <c r="I182" s="414" t="s">
        <v>3634</v>
      </c>
      <c r="J182" t="s">
        <v>2219</v>
      </c>
    </row>
    <row r="183" spans="1:10">
      <c r="A183" s="414">
        <v>182</v>
      </c>
      <c r="B183" s="414" t="s">
        <v>209</v>
      </c>
      <c r="C183" s="414" t="s">
        <v>1569</v>
      </c>
      <c r="D183" s="414" t="s">
        <v>464</v>
      </c>
      <c r="E183" s="414" t="s">
        <v>465</v>
      </c>
      <c r="F183" s="414" t="s">
        <v>466</v>
      </c>
      <c r="G183" s="414" t="s">
        <v>3280</v>
      </c>
      <c r="H183" s="414" t="s">
        <v>21</v>
      </c>
      <c r="I183" s="414" t="s">
        <v>269</v>
      </c>
      <c r="J183" t="s">
        <v>2219</v>
      </c>
    </row>
    <row r="184" spans="1:10">
      <c r="A184" s="414">
        <v>183</v>
      </c>
      <c r="B184" s="414" t="s">
        <v>209</v>
      </c>
      <c r="C184" s="414" t="s">
        <v>1569</v>
      </c>
      <c r="D184" s="414" t="s">
        <v>467</v>
      </c>
      <c r="E184" s="414" t="s">
        <v>465</v>
      </c>
      <c r="F184" s="414" t="s">
        <v>468</v>
      </c>
      <c r="G184" s="414" t="s">
        <v>222</v>
      </c>
      <c r="H184" s="414" t="s">
        <v>469</v>
      </c>
      <c r="I184" s="414" t="s">
        <v>21</v>
      </c>
      <c r="J184" t="s">
        <v>2219</v>
      </c>
    </row>
    <row r="185" spans="1:10">
      <c r="A185" s="414">
        <v>184</v>
      </c>
      <c r="B185" s="414" t="s">
        <v>209</v>
      </c>
      <c r="C185" s="414" t="s">
        <v>1569</v>
      </c>
      <c r="D185" s="414" t="s">
        <v>470</v>
      </c>
      <c r="E185" s="414" t="s">
        <v>465</v>
      </c>
      <c r="F185" s="414" t="s">
        <v>471</v>
      </c>
      <c r="G185" s="414" t="s">
        <v>472</v>
      </c>
      <c r="H185" s="414" t="s">
        <v>473</v>
      </c>
      <c r="I185" s="414" t="s">
        <v>21</v>
      </c>
      <c r="J185" t="s">
        <v>2219</v>
      </c>
    </row>
    <row r="186" spans="1:10">
      <c r="A186" s="414">
        <v>185</v>
      </c>
      <c r="B186" s="414" t="s">
        <v>209</v>
      </c>
      <c r="C186" s="414" t="s">
        <v>1569</v>
      </c>
      <c r="D186" s="414" t="s">
        <v>474</v>
      </c>
      <c r="E186" s="414" t="s">
        <v>475</v>
      </c>
      <c r="F186" s="414" t="s">
        <v>476</v>
      </c>
      <c r="G186" s="414" t="s">
        <v>477</v>
      </c>
      <c r="H186" s="414" t="s">
        <v>478</v>
      </c>
      <c r="I186" s="414" t="s">
        <v>21</v>
      </c>
      <c r="J186" t="s">
        <v>2219</v>
      </c>
    </row>
    <row r="187" spans="1:10">
      <c r="A187" s="414">
        <v>186</v>
      </c>
      <c r="B187" s="414" t="s">
        <v>209</v>
      </c>
      <c r="C187" s="414" t="s">
        <v>1569</v>
      </c>
      <c r="D187" s="414" t="s">
        <v>479</v>
      </c>
      <c r="E187" s="414" t="s">
        <v>480</v>
      </c>
      <c r="F187" s="414" t="s">
        <v>481</v>
      </c>
      <c r="G187" s="414" t="s">
        <v>403</v>
      </c>
      <c r="H187" s="414" t="s">
        <v>451</v>
      </c>
      <c r="I187" s="414" t="s">
        <v>21</v>
      </c>
      <c r="J187" t="s">
        <v>2219</v>
      </c>
    </row>
    <row r="188" spans="1:10">
      <c r="A188" s="414">
        <v>187</v>
      </c>
      <c r="B188" s="414" t="s">
        <v>209</v>
      </c>
      <c r="C188" s="414" t="s">
        <v>1569</v>
      </c>
      <c r="D188" s="414" t="s">
        <v>482</v>
      </c>
      <c r="E188" s="414" t="s">
        <v>483</v>
      </c>
      <c r="F188" s="414" t="s">
        <v>484</v>
      </c>
      <c r="G188" s="414" t="s">
        <v>394</v>
      </c>
      <c r="H188" s="414" t="s">
        <v>3329</v>
      </c>
      <c r="I188" s="414" t="s">
        <v>21</v>
      </c>
      <c r="J188" t="s">
        <v>2219</v>
      </c>
    </row>
    <row r="189" spans="1:10">
      <c r="A189" s="414">
        <v>188</v>
      </c>
      <c r="B189" s="414" t="s">
        <v>209</v>
      </c>
      <c r="C189" s="414" t="s">
        <v>1569</v>
      </c>
      <c r="D189" s="414" t="s">
        <v>485</v>
      </c>
      <c r="E189" s="414" t="s">
        <v>486</v>
      </c>
      <c r="F189" s="414" t="s">
        <v>487</v>
      </c>
      <c r="G189" s="414" t="s">
        <v>372</v>
      </c>
      <c r="H189" s="414" t="s">
        <v>488</v>
      </c>
      <c r="I189" s="414" t="s">
        <v>489</v>
      </c>
      <c r="J189" t="s">
        <v>2219</v>
      </c>
    </row>
    <row r="190" spans="1:10">
      <c r="A190" s="414">
        <v>189</v>
      </c>
      <c r="B190" s="414" t="s">
        <v>209</v>
      </c>
      <c r="C190" s="414" t="s">
        <v>1569</v>
      </c>
      <c r="D190" s="414" t="s">
        <v>490</v>
      </c>
      <c r="E190" s="414" t="s">
        <v>491</v>
      </c>
      <c r="F190" s="414" t="s">
        <v>492</v>
      </c>
      <c r="G190" s="414" t="s">
        <v>318</v>
      </c>
      <c r="H190" s="414" t="s">
        <v>493</v>
      </c>
      <c r="I190" s="414" t="s">
        <v>21</v>
      </c>
      <c r="J190" t="s">
        <v>2219</v>
      </c>
    </row>
    <row r="191" spans="1:10">
      <c r="A191" s="414">
        <v>190</v>
      </c>
      <c r="B191" s="414" t="s">
        <v>209</v>
      </c>
      <c r="C191" s="414" t="s">
        <v>1569</v>
      </c>
      <c r="D191" s="414" t="s">
        <v>494</v>
      </c>
      <c r="E191" s="414" t="s">
        <v>495</v>
      </c>
      <c r="F191" s="414" t="s">
        <v>496</v>
      </c>
      <c r="G191" s="414" t="s">
        <v>3257</v>
      </c>
      <c r="H191" s="414" t="s">
        <v>497</v>
      </c>
      <c r="I191" s="414" t="s">
        <v>3548</v>
      </c>
      <c r="J191" t="s">
        <v>2219</v>
      </c>
    </row>
    <row r="192" spans="1:10">
      <c r="A192" s="414">
        <v>191</v>
      </c>
      <c r="B192" s="414" t="s">
        <v>209</v>
      </c>
      <c r="C192" s="414" t="s">
        <v>1569</v>
      </c>
      <c r="D192" s="414" t="s">
        <v>498</v>
      </c>
      <c r="E192" s="414" t="s">
        <v>499</v>
      </c>
      <c r="F192" s="414" t="s">
        <v>500</v>
      </c>
      <c r="G192" s="414" t="s">
        <v>501</v>
      </c>
      <c r="H192" s="414" t="s">
        <v>502</v>
      </c>
      <c r="I192" s="414" t="s">
        <v>21</v>
      </c>
      <c r="J192" t="s">
        <v>2219</v>
      </c>
    </row>
    <row r="193" spans="1:10">
      <c r="A193" s="414">
        <v>192</v>
      </c>
      <c r="B193" s="414" t="s">
        <v>209</v>
      </c>
      <c r="C193" s="414" t="s">
        <v>1569</v>
      </c>
      <c r="D193" s="414" t="s">
        <v>503</v>
      </c>
      <c r="E193" s="414" t="s">
        <v>504</v>
      </c>
      <c r="F193" s="414" t="s">
        <v>505</v>
      </c>
      <c r="G193" s="414" t="s">
        <v>362</v>
      </c>
      <c r="H193" s="414" t="s">
        <v>506</v>
      </c>
      <c r="I193" s="414" t="s">
        <v>507</v>
      </c>
      <c r="J193" t="s">
        <v>2219</v>
      </c>
    </row>
    <row r="194" spans="1:10">
      <c r="A194" s="414">
        <v>193</v>
      </c>
      <c r="B194" s="414" t="s">
        <v>209</v>
      </c>
      <c r="C194" s="414" t="s">
        <v>1569</v>
      </c>
      <c r="D194" s="414" t="s">
        <v>508</v>
      </c>
      <c r="E194" s="414" t="s">
        <v>509</v>
      </c>
      <c r="F194" s="414" t="s">
        <v>510</v>
      </c>
      <c r="G194" s="414" t="s">
        <v>3257</v>
      </c>
      <c r="H194" s="414" t="s">
        <v>511</v>
      </c>
      <c r="I194" s="414" t="s">
        <v>512</v>
      </c>
      <c r="J194" t="s">
        <v>2219</v>
      </c>
    </row>
    <row r="195" spans="1:10">
      <c r="A195" s="414">
        <v>194</v>
      </c>
      <c r="B195" s="414" t="s">
        <v>209</v>
      </c>
      <c r="C195" s="414" t="s">
        <v>1569</v>
      </c>
      <c r="D195" s="414" t="s">
        <v>513</v>
      </c>
      <c r="E195" s="414" t="s">
        <v>514</v>
      </c>
      <c r="F195" s="414" t="s">
        <v>515</v>
      </c>
      <c r="G195" s="414" t="s">
        <v>385</v>
      </c>
      <c r="H195" s="414" t="s">
        <v>516</v>
      </c>
      <c r="I195" s="414" t="s">
        <v>21</v>
      </c>
      <c r="J195" t="s">
        <v>2219</v>
      </c>
    </row>
    <row r="196" spans="1:10">
      <c r="A196" s="414">
        <v>195</v>
      </c>
      <c r="B196" s="414" t="s">
        <v>209</v>
      </c>
      <c r="C196" s="414" t="s">
        <v>1569</v>
      </c>
      <c r="D196" s="414" t="s">
        <v>517</v>
      </c>
      <c r="E196" s="414" t="s">
        <v>518</v>
      </c>
      <c r="F196" s="414" t="s">
        <v>519</v>
      </c>
      <c r="G196" s="414" t="s">
        <v>520</v>
      </c>
      <c r="H196" s="414" t="s">
        <v>521</v>
      </c>
      <c r="I196" s="414" t="s">
        <v>21</v>
      </c>
      <c r="J196" t="s">
        <v>2219</v>
      </c>
    </row>
    <row r="197" spans="1:10">
      <c r="A197" s="414">
        <v>196</v>
      </c>
      <c r="B197" s="414" t="s">
        <v>209</v>
      </c>
      <c r="C197" s="414" t="s">
        <v>1569</v>
      </c>
      <c r="D197" s="414" t="s">
        <v>522</v>
      </c>
      <c r="E197" s="414" t="s">
        <v>523</v>
      </c>
      <c r="F197" s="414" t="s">
        <v>524</v>
      </c>
      <c r="G197" s="414" t="s">
        <v>520</v>
      </c>
      <c r="H197" s="414" t="s">
        <v>525</v>
      </c>
      <c r="I197" s="414" t="s">
        <v>21</v>
      </c>
      <c r="J197" t="s">
        <v>2219</v>
      </c>
    </row>
    <row r="198" spans="1:10">
      <c r="A198" s="414">
        <v>197</v>
      </c>
      <c r="B198" s="414" t="s">
        <v>209</v>
      </c>
      <c r="C198" s="414" t="s">
        <v>1569</v>
      </c>
      <c r="D198" s="414" t="s">
        <v>526</v>
      </c>
      <c r="E198" s="414" t="s">
        <v>527</v>
      </c>
      <c r="F198" s="414" t="s">
        <v>528</v>
      </c>
      <c r="G198" s="414" t="s">
        <v>520</v>
      </c>
      <c r="H198" s="414" t="s">
        <v>525</v>
      </c>
      <c r="I198" s="414" t="s">
        <v>21</v>
      </c>
      <c r="J198" t="s">
        <v>2219</v>
      </c>
    </row>
    <row r="199" spans="1:10">
      <c r="A199" s="414">
        <v>198</v>
      </c>
      <c r="B199" s="414" t="s">
        <v>209</v>
      </c>
      <c r="C199" s="414" t="s">
        <v>1569</v>
      </c>
      <c r="D199" s="414" t="s">
        <v>529</v>
      </c>
      <c r="E199" s="414" t="s">
        <v>530</v>
      </c>
      <c r="F199" s="414" t="s">
        <v>531</v>
      </c>
      <c r="G199" s="414" t="s">
        <v>520</v>
      </c>
      <c r="H199" s="414" t="s">
        <v>532</v>
      </c>
      <c r="I199" s="414" t="s">
        <v>21</v>
      </c>
      <c r="J199" t="s">
        <v>2219</v>
      </c>
    </row>
    <row r="200" spans="1:10">
      <c r="A200" s="414">
        <v>199</v>
      </c>
      <c r="B200" s="414" t="s">
        <v>209</v>
      </c>
      <c r="C200" s="414" t="s">
        <v>1569</v>
      </c>
      <c r="D200" s="414" t="s">
        <v>533</v>
      </c>
      <c r="E200" s="414" t="s">
        <v>534</v>
      </c>
      <c r="F200" s="414" t="s">
        <v>535</v>
      </c>
      <c r="G200" s="414" t="s">
        <v>3533</v>
      </c>
      <c r="H200" s="414" t="s">
        <v>21</v>
      </c>
      <c r="I200" s="414" t="s">
        <v>269</v>
      </c>
      <c r="J200" t="s">
        <v>2219</v>
      </c>
    </row>
    <row r="201" spans="1:10">
      <c r="A201" s="414">
        <v>200</v>
      </c>
      <c r="B201" s="414" t="s">
        <v>209</v>
      </c>
      <c r="C201" s="414" t="s">
        <v>1569</v>
      </c>
      <c r="D201" s="414" t="s">
        <v>536</v>
      </c>
      <c r="E201" s="414" t="s">
        <v>537</v>
      </c>
      <c r="F201" s="414" t="s">
        <v>538</v>
      </c>
      <c r="G201" s="414" t="s">
        <v>3533</v>
      </c>
      <c r="H201" s="414" t="s">
        <v>539</v>
      </c>
      <c r="I201" s="414" t="s">
        <v>21</v>
      </c>
      <c r="J201" t="s">
        <v>2219</v>
      </c>
    </row>
    <row r="202" spans="1:10">
      <c r="A202" s="414">
        <v>201</v>
      </c>
      <c r="B202" s="414" t="s">
        <v>209</v>
      </c>
      <c r="C202" s="414" t="s">
        <v>1569</v>
      </c>
      <c r="D202" s="414" t="s">
        <v>540</v>
      </c>
      <c r="E202" s="414" t="s">
        <v>541</v>
      </c>
      <c r="F202" s="414" t="s">
        <v>542</v>
      </c>
      <c r="G202" s="414" t="s">
        <v>376</v>
      </c>
      <c r="H202" s="414" t="s">
        <v>543</v>
      </c>
      <c r="I202" s="414" t="s">
        <v>544</v>
      </c>
      <c r="J202" t="s">
        <v>2219</v>
      </c>
    </row>
    <row r="203" spans="1:10">
      <c r="A203" s="414">
        <v>202</v>
      </c>
      <c r="B203" s="414" t="s">
        <v>209</v>
      </c>
      <c r="C203" s="414" t="s">
        <v>1569</v>
      </c>
      <c r="D203" s="414" t="s">
        <v>545</v>
      </c>
      <c r="E203" s="414" t="s">
        <v>546</v>
      </c>
      <c r="F203" s="414" t="s">
        <v>547</v>
      </c>
      <c r="G203" s="414" t="s">
        <v>258</v>
      </c>
      <c r="H203" s="414" t="s">
        <v>548</v>
      </c>
      <c r="I203" s="414" t="s">
        <v>549</v>
      </c>
      <c r="J203" t="s">
        <v>2219</v>
      </c>
    </row>
    <row r="204" spans="1:10">
      <c r="A204" s="414">
        <v>203</v>
      </c>
      <c r="B204" s="414" t="s">
        <v>209</v>
      </c>
      <c r="C204" s="414" t="s">
        <v>1569</v>
      </c>
      <c r="D204" s="414" t="s">
        <v>550</v>
      </c>
      <c r="E204" s="414" t="s">
        <v>551</v>
      </c>
      <c r="F204" s="414" t="s">
        <v>552</v>
      </c>
      <c r="G204" s="414" t="s">
        <v>362</v>
      </c>
      <c r="H204" s="414" t="s">
        <v>553</v>
      </c>
      <c r="I204" s="414" t="s">
        <v>358</v>
      </c>
      <c r="J204" t="s">
        <v>2219</v>
      </c>
    </row>
    <row r="205" spans="1:10">
      <c r="A205" s="414">
        <v>204</v>
      </c>
      <c r="B205" s="414" t="s">
        <v>209</v>
      </c>
      <c r="C205" s="414" t="s">
        <v>1569</v>
      </c>
      <c r="D205" s="414" t="s">
        <v>554</v>
      </c>
      <c r="E205" s="414" t="s">
        <v>555</v>
      </c>
      <c r="F205" s="414" t="s">
        <v>556</v>
      </c>
      <c r="G205" s="414" t="s">
        <v>557</v>
      </c>
      <c r="H205" s="414" t="s">
        <v>558</v>
      </c>
      <c r="I205" s="414" t="s">
        <v>21</v>
      </c>
      <c r="J205" t="s">
        <v>2219</v>
      </c>
    </row>
    <row r="206" spans="1:10">
      <c r="A206" s="414">
        <v>205</v>
      </c>
      <c r="B206" s="414" t="s">
        <v>209</v>
      </c>
      <c r="C206" s="414" t="s">
        <v>1569</v>
      </c>
      <c r="D206" s="414" t="s">
        <v>559</v>
      </c>
      <c r="E206" s="414" t="s">
        <v>560</v>
      </c>
      <c r="F206" s="414" t="s">
        <v>561</v>
      </c>
      <c r="G206" s="414" t="s">
        <v>372</v>
      </c>
      <c r="H206" s="414" t="s">
        <v>562</v>
      </c>
      <c r="I206" s="414" t="s">
        <v>489</v>
      </c>
      <c r="J206" t="s">
        <v>2219</v>
      </c>
    </row>
    <row r="207" spans="1:10">
      <c r="A207" s="414">
        <v>206</v>
      </c>
      <c r="B207" s="414" t="s">
        <v>209</v>
      </c>
      <c r="C207" s="414" t="s">
        <v>1569</v>
      </c>
      <c r="D207" s="414" t="s">
        <v>563</v>
      </c>
      <c r="E207" s="414" t="s">
        <v>564</v>
      </c>
      <c r="F207" s="414" t="s">
        <v>565</v>
      </c>
      <c r="G207" s="414" t="s">
        <v>367</v>
      </c>
      <c r="H207" s="414" t="s">
        <v>21</v>
      </c>
      <c r="I207" s="414" t="s">
        <v>269</v>
      </c>
      <c r="J207" t="s">
        <v>2219</v>
      </c>
    </row>
    <row r="208" spans="1:10">
      <c r="A208" s="414">
        <v>207</v>
      </c>
      <c r="B208" s="414" t="s">
        <v>209</v>
      </c>
      <c r="C208" s="414" t="s">
        <v>1569</v>
      </c>
      <c r="D208" s="414" t="s">
        <v>566</v>
      </c>
      <c r="E208" s="414" t="s">
        <v>567</v>
      </c>
      <c r="F208" s="414" t="s">
        <v>568</v>
      </c>
      <c r="G208" s="414" t="s">
        <v>367</v>
      </c>
      <c r="H208" s="414" t="s">
        <v>21</v>
      </c>
      <c r="I208" s="414" t="s">
        <v>269</v>
      </c>
      <c r="J208" t="s">
        <v>2219</v>
      </c>
    </row>
    <row r="209" spans="1:10">
      <c r="A209" s="414">
        <v>208</v>
      </c>
      <c r="B209" s="414" t="s">
        <v>209</v>
      </c>
      <c r="C209" s="414" t="s">
        <v>1569</v>
      </c>
      <c r="D209" s="414" t="s">
        <v>569</v>
      </c>
      <c r="E209" s="414" t="s">
        <v>570</v>
      </c>
      <c r="F209" s="414" t="s">
        <v>571</v>
      </c>
      <c r="G209" s="414" t="s">
        <v>385</v>
      </c>
      <c r="H209" s="414" t="s">
        <v>572</v>
      </c>
      <c r="I209" s="414" t="s">
        <v>21</v>
      </c>
      <c r="J209" t="s">
        <v>2219</v>
      </c>
    </row>
    <row r="210" spans="1:10">
      <c r="A210" s="414">
        <v>209</v>
      </c>
      <c r="B210" s="414" t="s">
        <v>209</v>
      </c>
      <c r="C210" s="414" t="s">
        <v>1569</v>
      </c>
      <c r="D210" s="414" t="s">
        <v>573</v>
      </c>
      <c r="E210" s="414" t="s">
        <v>574</v>
      </c>
      <c r="F210" s="414" t="s">
        <v>575</v>
      </c>
      <c r="G210" s="414" t="s">
        <v>367</v>
      </c>
      <c r="H210" s="414" t="s">
        <v>3447</v>
      </c>
      <c r="I210" s="414" t="s">
        <v>21</v>
      </c>
      <c r="J210" t="s">
        <v>2219</v>
      </c>
    </row>
    <row r="211" spans="1:10">
      <c r="A211" s="414">
        <v>210</v>
      </c>
      <c r="B211" s="414" t="s">
        <v>209</v>
      </c>
      <c r="C211" s="414" t="s">
        <v>1569</v>
      </c>
      <c r="D211" s="414" t="s">
        <v>576</v>
      </c>
      <c r="E211" s="414" t="s">
        <v>577</v>
      </c>
      <c r="F211" s="414" t="s">
        <v>578</v>
      </c>
      <c r="G211" s="414" t="s">
        <v>318</v>
      </c>
      <c r="H211" s="414" t="s">
        <v>579</v>
      </c>
      <c r="I211" s="414" t="s">
        <v>21</v>
      </c>
      <c r="J211" t="s">
        <v>2219</v>
      </c>
    </row>
    <row r="212" spans="1:10">
      <c r="A212" s="414">
        <v>211</v>
      </c>
      <c r="B212" s="414" t="s">
        <v>209</v>
      </c>
      <c r="C212" s="414" t="s">
        <v>1569</v>
      </c>
      <c r="D212" s="414" t="s">
        <v>580</v>
      </c>
      <c r="E212" s="414" t="s">
        <v>581</v>
      </c>
      <c r="F212" s="414" t="s">
        <v>582</v>
      </c>
      <c r="G212" s="414" t="s">
        <v>403</v>
      </c>
      <c r="H212" s="414" t="s">
        <v>583</v>
      </c>
      <c r="I212" s="414" t="s">
        <v>21</v>
      </c>
      <c r="J212" t="s">
        <v>2219</v>
      </c>
    </row>
    <row r="213" spans="1:10">
      <c r="A213" s="414">
        <v>212</v>
      </c>
      <c r="B213" s="414" t="s">
        <v>209</v>
      </c>
      <c r="C213" s="414" t="s">
        <v>1569</v>
      </c>
      <c r="D213" s="414" t="s">
        <v>584</v>
      </c>
      <c r="E213" s="414" t="s">
        <v>585</v>
      </c>
      <c r="F213" s="414" t="s">
        <v>586</v>
      </c>
      <c r="G213" s="414" t="s">
        <v>433</v>
      </c>
      <c r="H213" s="414" t="s">
        <v>587</v>
      </c>
      <c r="I213" s="414" t="s">
        <v>21</v>
      </c>
      <c r="J213" t="s">
        <v>2219</v>
      </c>
    </row>
    <row r="214" spans="1:10">
      <c r="A214" s="414">
        <v>213</v>
      </c>
      <c r="B214" s="414" t="s">
        <v>209</v>
      </c>
      <c r="C214" s="414" t="s">
        <v>1569</v>
      </c>
      <c r="D214" s="414" t="s">
        <v>588</v>
      </c>
      <c r="E214" s="414" t="s">
        <v>589</v>
      </c>
      <c r="F214" s="414" t="s">
        <v>590</v>
      </c>
      <c r="G214" s="414" t="s">
        <v>318</v>
      </c>
      <c r="H214" s="414" t="s">
        <v>591</v>
      </c>
      <c r="I214" s="414" t="s">
        <v>21</v>
      </c>
      <c r="J214" t="s">
        <v>2219</v>
      </c>
    </row>
    <row r="215" spans="1:10">
      <c r="A215" s="414">
        <v>214</v>
      </c>
      <c r="B215" s="414" t="s">
        <v>209</v>
      </c>
      <c r="C215" s="414" t="s">
        <v>1569</v>
      </c>
      <c r="D215" s="414" t="s">
        <v>592</v>
      </c>
      <c r="E215" s="414" t="s">
        <v>593</v>
      </c>
      <c r="F215" s="414" t="s">
        <v>594</v>
      </c>
      <c r="G215" s="414" t="s">
        <v>318</v>
      </c>
      <c r="H215" s="414" t="s">
        <v>591</v>
      </c>
      <c r="I215" s="414" t="s">
        <v>595</v>
      </c>
      <c r="J215" t="s">
        <v>2219</v>
      </c>
    </row>
    <row r="216" spans="1:10">
      <c r="A216" s="414">
        <v>215</v>
      </c>
      <c r="B216" s="414" t="s">
        <v>209</v>
      </c>
      <c r="C216" s="414" t="s">
        <v>1569</v>
      </c>
      <c r="D216" s="414" t="s">
        <v>596</v>
      </c>
      <c r="E216" s="414" t="s">
        <v>597</v>
      </c>
      <c r="F216" s="414" t="s">
        <v>598</v>
      </c>
      <c r="G216" s="414" t="s">
        <v>318</v>
      </c>
      <c r="H216" s="414" t="s">
        <v>599</v>
      </c>
      <c r="I216" s="414" t="s">
        <v>600</v>
      </c>
      <c r="J216" t="s">
        <v>2219</v>
      </c>
    </row>
    <row r="217" spans="1:10">
      <c r="A217" s="414">
        <v>216</v>
      </c>
      <c r="B217" s="414" t="s">
        <v>209</v>
      </c>
      <c r="C217" s="414" t="s">
        <v>1569</v>
      </c>
      <c r="D217" s="414" t="s">
        <v>601</v>
      </c>
      <c r="E217" s="414" t="s">
        <v>602</v>
      </c>
      <c r="F217" s="414" t="s">
        <v>603</v>
      </c>
      <c r="G217" s="414" t="s">
        <v>420</v>
      </c>
      <c r="H217" s="414" t="s">
        <v>21</v>
      </c>
      <c r="I217" s="414" t="s">
        <v>21</v>
      </c>
      <c r="J217" t="s">
        <v>2219</v>
      </c>
    </row>
    <row r="218" spans="1:10">
      <c r="A218" s="414">
        <v>217</v>
      </c>
      <c r="B218" s="414" t="s">
        <v>209</v>
      </c>
      <c r="C218" s="414" t="s">
        <v>1569</v>
      </c>
      <c r="D218" s="414" t="s">
        <v>604</v>
      </c>
      <c r="E218" s="414" t="s">
        <v>605</v>
      </c>
      <c r="F218" s="414" t="s">
        <v>606</v>
      </c>
      <c r="G218" s="414" t="s">
        <v>3533</v>
      </c>
      <c r="H218" s="414" t="s">
        <v>607</v>
      </c>
      <c r="I218" s="414" t="s">
        <v>608</v>
      </c>
      <c r="J218" t="s">
        <v>2219</v>
      </c>
    </row>
    <row r="219" spans="1:10">
      <c r="A219" s="414">
        <v>218</v>
      </c>
      <c r="B219" s="414" t="s">
        <v>209</v>
      </c>
      <c r="C219" s="414" t="s">
        <v>1569</v>
      </c>
      <c r="D219" s="414" t="s">
        <v>609</v>
      </c>
      <c r="E219" s="414" t="s">
        <v>610</v>
      </c>
      <c r="F219" s="414" t="s">
        <v>611</v>
      </c>
      <c r="G219" s="414" t="s">
        <v>318</v>
      </c>
      <c r="H219" s="414" t="s">
        <v>612</v>
      </c>
      <c r="I219" s="414" t="s">
        <v>21</v>
      </c>
      <c r="J219" t="s">
        <v>2219</v>
      </c>
    </row>
    <row r="220" spans="1:10">
      <c r="A220" s="414">
        <v>219</v>
      </c>
      <c r="B220" s="414" t="s">
        <v>209</v>
      </c>
      <c r="C220" s="414" t="s">
        <v>1569</v>
      </c>
      <c r="D220" s="414" t="s">
        <v>613</v>
      </c>
      <c r="E220" s="414" t="s">
        <v>614</v>
      </c>
      <c r="F220" s="414" t="s">
        <v>615</v>
      </c>
      <c r="G220" s="414" t="s">
        <v>3392</v>
      </c>
      <c r="H220" s="414" t="s">
        <v>616</v>
      </c>
      <c r="I220" s="414" t="s">
        <v>617</v>
      </c>
      <c r="J220" t="s">
        <v>2219</v>
      </c>
    </row>
    <row r="221" spans="1:10">
      <c r="A221" s="414">
        <v>220</v>
      </c>
      <c r="B221" s="414" t="s">
        <v>209</v>
      </c>
      <c r="C221" s="414" t="s">
        <v>1569</v>
      </c>
      <c r="D221" s="414" t="s">
        <v>618</v>
      </c>
      <c r="E221" s="414" t="s">
        <v>619</v>
      </c>
      <c r="F221" s="414" t="s">
        <v>620</v>
      </c>
      <c r="G221" s="414" t="s">
        <v>367</v>
      </c>
      <c r="H221" s="414" t="s">
        <v>621</v>
      </c>
      <c r="I221" s="414" t="s">
        <v>21</v>
      </c>
      <c r="J221" t="s">
        <v>2219</v>
      </c>
    </row>
    <row r="222" spans="1:10">
      <c r="A222" s="414">
        <v>221</v>
      </c>
      <c r="B222" s="414" t="s">
        <v>209</v>
      </c>
      <c r="C222" s="414" t="s">
        <v>1569</v>
      </c>
      <c r="D222" s="414" t="s">
        <v>622</v>
      </c>
      <c r="E222" s="414" t="s">
        <v>623</v>
      </c>
      <c r="F222" s="414" t="s">
        <v>624</v>
      </c>
      <c r="G222" s="414" t="s">
        <v>362</v>
      </c>
      <c r="H222" s="414" t="s">
        <v>21</v>
      </c>
      <c r="I222" s="414" t="s">
        <v>625</v>
      </c>
      <c r="J222" t="s">
        <v>2219</v>
      </c>
    </row>
    <row r="223" spans="1:10">
      <c r="A223" s="414">
        <v>222</v>
      </c>
      <c r="B223" s="414" t="s">
        <v>209</v>
      </c>
      <c r="C223" s="414" t="s">
        <v>1569</v>
      </c>
      <c r="D223" s="414" t="s">
        <v>626</v>
      </c>
      <c r="E223" s="414" t="s">
        <v>627</v>
      </c>
      <c r="F223" s="414" t="s">
        <v>628</v>
      </c>
      <c r="G223" s="414" t="s">
        <v>394</v>
      </c>
      <c r="H223" s="414" t="s">
        <v>629</v>
      </c>
      <c r="I223" s="414" t="s">
        <v>21</v>
      </c>
      <c r="J223" t="s">
        <v>2219</v>
      </c>
    </row>
    <row r="224" spans="1:10">
      <c r="A224" s="414">
        <v>223</v>
      </c>
      <c r="B224" s="414" t="s">
        <v>209</v>
      </c>
      <c r="C224" s="414" t="s">
        <v>1569</v>
      </c>
      <c r="D224" s="414" t="s">
        <v>630</v>
      </c>
      <c r="E224" s="414" t="s">
        <v>631</v>
      </c>
      <c r="F224" s="414" t="s">
        <v>632</v>
      </c>
      <c r="G224" s="414" t="s">
        <v>557</v>
      </c>
      <c r="H224" s="414" t="s">
        <v>633</v>
      </c>
      <c r="I224" s="414" t="s">
        <v>286</v>
      </c>
      <c r="J224" t="s">
        <v>2219</v>
      </c>
    </row>
    <row r="225" spans="1:10">
      <c r="A225" s="414">
        <v>224</v>
      </c>
      <c r="B225" s="414" t="s">
        <v>209</v>
      </c>
      <c r="C225" s="414" t="s">
        <v>1569</v>
      </c>
      <c r="D225" s="414" t="s">
        <v>634</v>
      </c>
      <c r="E225" s="414" t="s">
        <v>635</v>
      </c>
      <c r="F225" s="414" t="s">
        <v>636</v>
      </c>
      <c r="G225" s="414" t="s">
        <v>394</v>
      </c>
      <c r="H225" s="414" t="s">
        <v>21</v>
      </c>
      <c r="I225" s="414" t="s">
        <v>21</v>
      </c>
      <c r="J225" t="s">
        <v>2219</v>
      </c>
    </row>
    <row r="226" spans="1:10">
      <c r="A226" s="414">
        <v>225</v>
      </c>
      <c r="B226" s="414" t="s">
        <v>209</v>
      </c>
      <c r="C226" s="414" t="s">
        <v>1569</v>
      </c>
      <c r="D226" s="414" t="s">
        <v>637</v>
      </c>
      <c r="E226" s="414" t="s">
        <v>638</v>
      </c>
      <c r="F226" s="414" t="s">
        <v>639</v>
      </c>
      <c r="G226" s="414" t="s">
        <v>3280</v>
      </c>
      <c r="H226" s="414" t="s">
        <v>640</v>
      </c>
      <c r="I226" s="414" t="s">
        <v>21</v>
      </c>
      <c r="J226" t="s">
        <v>2219</v>
      </c>
    </row>
    <row r="227" spans="1:10">
      <c r="A227" s="414">
        <v>226</v>
      </c>
      <c r="B227" s="414" t="s">
        <v>209</v>
      </c>
      <c r="C227" s="414" t="s">
        <v>1569</v>
      </c>
      <c r="D227" s="414" t="s">
        <v>641</v>
      </c>
      <c r="E227" s="414" t="s">
        <v>642</v>
      </c>
      <c r="F227" s="414" t="s">
        <v>643</v>
      </c>
      <c r="G227" s="414" t="s">
        <v>245</v>
      </c>
      <c r="H227" s="414" t="s">
        <v>21</v>
      </c>
      <c r="I227" s="414" t="s">
        <v>269</v>
      </c>
      <c r="J227" t="s">
        <v>2219</v>
      </c>
    </row>
    <row r="228" spans="1:10">
      <c r="A228" s="414">
        <v>227</v>
      </c>
      <c r="B228" s="414" t="s">
        <v>209</v>
      </c>
      <c r="C228" s="414" t="s">
        <v>1569</v>
      </c>
      <c r="D228" s="414" t="s">
        <v>644</v>
      </c>
      <c r="E228" s="414" t="s">
        <v>645</v>
      </c>
      <c r="F228" s="414" t="s">
        <v>646</v>
      </c>
      <c r="G228" s="414" t="s">
        <v>3243</v>
      </c>
      <c r="H228" s="414" t="s">
        <v>21</v>
      </c>
      <c r="I228" s="414" t="s">
        <v>269</v>
      </c>
      <c r="J228" t="s">
        <v>2219</v>
      </c>
    </row>
    <row r="229" spans="1:10">
      <c r="A229" s="414">
        <v>228</v>
      </c>
      <c r="B229" s="414" t="s">
        <v>209</v>
      </c>
      <c r="C229" s="414" t="s">
        <v>1569</v>
      </c>
      <c r="D229" s="414" t="s">
        <v>647</v>
      </c>
      <c r="E229" s="414" t="s">
        <v>648</v>
      </c>
      <c r="F229" s="414" t="s">
        <v>649</v>
      </c>
      <c r="G229" s="414" t="s">
        <v>3243</v>
      </c>
      <c r="H229" s="414" t="s">
        <v>650</v>
      </c>
      <c r="I229" s="414" t="s">
        <v>21</v>
      </c>
      <c r="J229" t="s">
        <v>2219</v>
      </c>
    </row>
    <row r="230" spans="1:10">
      <c r="A230" s="414">
        <v>229</v>
      </c>
      <c r="B230" s="414" t="s">
        <v>209</v>
      </c>
      <c r="C230" s="414" t="s">
        <v>1569</v>
      </c>
      <c r="D230" s="414" t="s">
        <v>651</v>
      </c>
      <c r="E230" s="414" t="s">
        <v>652</v>
      </c>
      <c r="F230" s="414" t="s">
        <v>653</v>
      </c>
      <c r="G230" s="414" t="s">
        <v>3243</v>
      </c>
      <c r="H230" s="414" t="s">
        <v>21</v>
      </c>
      <c r="I230" s="414" t="s">
        <v>269</v>
      </c>
      <c r="J230" t="s">
        <v>2219</v>
      </c>
    </row>
    <row r="231" spans="1:10">
      <c r="A231" s="414">
        <v>230</v>
      </c>
      <c r="B231" s="414" t="s">
        <v>209</v>
      </c>
      <c r="C231" s="414" t="s">
        <v>1569</v>
      </c>
      <c r="D231" s="414" t="s">
        <v>654</v>
      </c>
      <c r="E231" s="414" t="s">
        <v>655</v>
      </c>
      <c r="F231" s="414" t="s">
        <v>656</v>
      </c>
      <c r="G231" s="414" t="s">
        <v>3533</v>
      </c>
      <c r="H231" s="414" t="s">
        <v>657</v>
      </c>
      <c r="I231" s="414" t="s">
        <v>658</v>
      </c>
      <c r="J231" t="s">
        <v>2219</v>
      </c>
    </row>
    <row r="232" spans="1:10">
      <c r="A232" s="414">
        <v>231</v>
      </c>
      <c r="B232" s="414" t="s">
        <v>209</v>
      </c>
      <c r="C232" s="414" t="s">
        <v>1569</v>
      </c>
      <c r="D232" s="414" t="s">
        <v>659</v>
      </c>
      <c r="E232" s="414" t="s">
        <v>660</v>
      </c>
      <c r="F232" s="414" t="s">
        <v>661</v>
      </c>
      <c r="G232" s="414" t="s">
        <v>3392</v>
      </c>
      <c r="H232" s="414" t="s">
        <v>662</v>
      </c>
      <c r="I232" s="414" t="s">
        <v>21</v>
      </c>
      <c r="J232" t="s">
        <v>2219</v>
      </c>
    </row>
    <row r="233" spans="1:10">
      <c r="A233" s="414">
        <v>232</v>
      </c>
      <c r="B233" s="414" t="s">
        <v>209</v>
      </c>
      <c r="C233" s="414" t="s">
        <v>1569</v>
      </c>
      <c r="D233" s="414" t="s">
        <v>663</v>
      </c>
      <c r="E233" s="414" t="s">
        <v>664</v>
      </c>
      <c r="F233" s="414" t="s">
        <v>665</v>
      </c>
      <c r="G233" s="414" t="s">
        <v>318</v>
      </c>
      <c r="H233" s="414" t="s">
        <v>666</v>
      </c>
      <c r="I233" s="414" t="s">
        <v>21</v>
      </c>
      <c r="J233" t="s">
        <v>2219</v>
      </c>
    </row>
    <row r="234" spans="1:10">
      <c r="A234" s="414">
        <v>233</v>
      </c>
      <c r="B234" s="414" t="s">
        <v>209</v>
      </c>
      <c r="C234" s="414" t="s">
        <v>1569</v>
      </c>
      <c r="D234" s="414" t="s">
        <v>667</v>
      </c>
      <c r="E234" s="414" t="s">
        <v>668</v>
      </c>
      <c r="F234" s="414" t="s">
        <v>669</v>
      </c>
      <c r="G234" s="414" t="s">
        <v>323</v>
      </c>
      <c r="H234" s="414" t="s">
        <v>670</v>
      </c>
      <c r="I234" s="414" t="s">
        <v>671</v>
      </c>
      <c r="J234" t="s">
        <v>2219</v>
      </c>
    </row>
    <row r="235" spans="1:10">
      <c r="A235" s="414">
        <v>234</v>
      </c>
      <c r="B235" s="414" t="s">
        <v>209</v>
      </c>
      <c r="C235" s="414" t="s">
        <v>1569</v>
      </c>
      <c r="D235" s="414" t="s">
        <v>672</v>
      </c>
      <c r="E235" s="414" t="s">
        <v>673</v>
      </c>
      <c r="F235" s="414" t="s">
        <v>674</v>
      </c>
      <c r="G235" s="414" t="s">
        <v>258</v>
      </c>
      <c r="H235" s="414" t="s">
        <v>675</v>
      </c>
      <c r="I235" s="414" t="s">
        <v>265</v>
      </c>
      <c r="J235" t="s">
        <v>2219</v>
      </c>
    </row>
    <row r="236" spans="1:10">
      <c r="A236" s="414">
        <v>235</v>
      </c>
      <c r="B236" s="414" t="s">
        <v>209</v>
      </c>
      <c r="C236" s="414" t="s">
        <v>1569</v>
      </c>
      <c r="D236" s="414" t="s">
        <v>676</v>
      </c>
      <c r="E236" s="414" t="s">
        <v>677</v>
      </c>
      <c r="F236" s="414" t="s">
        <v>678</v>
      </c>
      <c r="G236" s="414" t="s">
        <v>3257</v>
      </c>
      <c r="H236" s="414" t="s">
        <v>679</v>
      </c>
      <c r="I236" s="414" t="s">
        <v>21</v>
      </c>
      <c r="J236" t="s">
        <v>2219</v>
      </c>
    </row>
    <row r="237" spans="1:10">
      <c r="A237" s="414">
        <v>236</v>
      </c>
      <c r="B237" s="414" t="s">
        <v>209</v>
      </c>
      <c r="C237" s="414" t="s">
        <v>1569</v>
      </c>
      <c r="D237" s="414" t="s">
        <v>680</v>
      </c>
      <c r="E237" s="414" t="s">
        <v>681</v>
      </c>
      <c r="F237" s="414" t="s">
        <v>682</v>
      </c>
      <c r="G237" s="414" t="s">
        <v>236</v>
      </c>
      <c r="H237" s="414" t="s">
        <v>21</v>
      </c>
      <c r="I237" s="414" t="s">
        <v>489</v>
      </c>
      <c r="J237" t="s">
        <v>2219</v>
      </c>
    </row>
    <row r="238" spans="1:10">
      <c r="A238" s="414">
        <v>237</v>
      </c>
      <c r="B238" s="414" t="s">
        <v>209</v>
      </c>
      <c r="C238" s="414" t="s">
        <v>1569</v>
      </c>
      <c r="D238" s="414" t="s">
        <v>683</v>
      </c>
      <c r="E238" s="414" t="s">
        <v>684</v>
      </c>
      <c r="F238" s="414" t="s">
        <v>685</v>
      </c>
      <c r="G238" s="414" t="s">
        <v>3533</v>
      </c>
      <c r="H238" s="414" t="s">
        <v>686</v>
      </c>
      <c r="I238" s="414" t="s">
        <v>21</v>
      </c>
      <c r="J238" t="s">
        <v>2219</v>
      </c>
    </row>
    <row r="239" spans="1:10">
      <c r="A239" s="414">
        <v>238</v>
      </c>
      <c r="B239" s="414" t="s">
        <v>209</v>
      </c>
      <c r="C239" s="414" t="s">
        <v>1569</v>
      </c>
      <c r="D239" s="414" t="s">
        <v>687</v>
      </c>
      <c r="E239" s="414" t="s">
        <v>688</v>
      </c>
      <c r="F239" s="414" t="s">
        <v>689</v>
      </c>
      <c r="G239" s="414" t="s">
        <v>367</v>
      </c>
      <c r="H239" s="414" t="s">
        <v>690</v>
      </c>
      <c r="I239" s="414" t="s">
        <v>21</v>
      </c>
      <c r="J239" t="s">
        <v>2219</v>
      </c>
    </row>
    <row r="240" spans="1:10">
      <c r="A240" s="414">
        <v>239</v>
      </c>
      <c r="B240" s="414" t="s">
        <v>209</v>
      </c>
      <c r="C240" s="414" t="s">
        <v>1569</v>
      </c>
      <c r="D240" s="414" t="s">
        <v>691</v>
      </c>
      <c r="E240" s="414" t="s">
        <v>692</v>
      </c>
      <c r="F240" s="414" t="s">
        <v>693</v>
      </c>
      <c r="G240" s="414" t="s">
        <v>376</v>
      </c>
      <c r="H240" s="414" t="s">
        <v>21</v>
      </c>
      <c r="I240" s="414" t="s">
        <v>21</v>
      </c>
      <c r="J240" t="s">
        <v>2219</v>
      </c>
    </row>
    <row r="241" spans="1:10">
      <c r="A241" s="414">
        <v>240</v>
      </c>
      <c r="B241" s="414" t="s">
        <v>209</v>
      </c>
      <c r="C241" s="414" t="s">
        <v>1569</v>
      </c>
      <c r="D241" s="414" t="s">
        <v>694</v>
      </c>
      <c r="E241" s="414" t="s">
        <v>695</v>
      </c>
      <c r="F241" s="414" t="s">
        <v>696</v>
      </c>
      <c r="G241" s="414" t="s">
        <v>3392</v>
      </c>
      <c r="H241" s="414" t="s">
        <v>697</v>
      </c>
      <c r="I241" s="414" t="s">
        <v>444</v>
      </c>
      <c r="J241" t="s">
        <v>2219</v>
      </c>
    </row>
    <row r="242" spans="1:10">
      <c r="A242" s="414">
        <v>241</v>
      </c>
      <c r="B242" s="414" t="s">
        <v>209</v>
      </c>
      <c r="C242" s="414" t="s">
        <v>1569</v>
      </c>
      <c r="D242" s="414" t="s">
        <v>698</v>
      </c>
      <c r="E242" s="414" t="s">
        <v>699</v>
      </c>
      <c r="F242" s="414" t="s">
        <v>700</v>
      </c>
      <c r="G242" s="414" t="s">
        <v>213</v>
      </c>
      <c r="H242" s="414" t="s">
        <v>701</v>
      </c>
      <c r="I242" s="414" t="s">
        <v>3249</v>
      </c>
      <c r="J242" t="s">
        <v>2219</v>
      </c>
    </row>
    <row r="243" spans="1:10">
      <c r="A243" s="414">
        <v>242</v>
      </c>
      <c r="B243" s="414" t="s">
        <v>209</v>
      </c>
      <c r="C243" s="414" t="s">
        <v>1569</v>
      </c>
      <c r="D243" s="414" t="s">
        <v>702</v>
      </c>
      <c r="E243" s="414" t="s">
        <v>703</v>
      </c>
      <c r="F243" s="414" t="s">
        <v>704</v>
      </c>
      <c r="G243" s="414" t="s">
        <v>385</v>
      </c>
      <c r="H243" s="414" t="s">
        <v>21</v>
      </c>
      <c r="I243" s="414" t="s">
        <v>21</v>
      </c>
      <c r="J243" t="s">
        <v>2219</v>
      </c>
    </row>
    <row r="244" spans="1:10">
      <c r="A244" s="414">
        <v>243</v>
      </c>
      <c r="B244" s="414" t="s">
        <v>209</v>
      </c>
      <c r="C244" s="414" t="s">
        <v>1569</v>
      </c>
      <c r="D244" s="414" t="s">
        <v>705</v>
      </c>
      <c r="E244" s="414" t="s">
        <v>706</v>
      </c>
      <c r="F244" s="414" t="s">
        <v>707</v>
      </c>
      <c r="G244" s="414" t="s">
        <v>708</v>
      </c>
      <c r="H244" s="414" t="s">
        <v>709</v>
      </c>
      <c r="I244" s="414" t="s">
        <v>269</v>
      </c>
      <c r="J244" t="s">
        <v>2219</v>
      </c>
    </row>
    <row r="245" spans="1:10">
      <c r="A245" s="414">
        <v>244</v>
      </c>
      <c r="B245" s="414" t="s">
        <v>209</v>
      </c>
      <c r="C245" s="414" t="s">
        <v>1569</v>
      </c>
      <c r="D245" s="414" t="s">
        <v>710</v>
      </c>
      <c r="E245" s="414" t="s">
        <v>711</v>
      </c>
      <c r="F245" s="414" t="s">
        <v>712</v>
      </c>
      <c r="G245" s="414" t="s">
        <v>245</v>
      </c>
      <c r="H245" s="414" t="s">
        <v>713</v>
      </c>
      <c r="I245" s="414" t="s">
        <v>21</v>
      </c>
      <c r="J245" t="s">
        <v>2219</v>
      </c>
    </row>
    <row r="246" spans="1:10">
      <c r="A246" s="414">
        <v>245</v>
      </c>
      <c r="B246" s="414" t="s">
        <v>209</v>
      </c>
      <c r="C246" s="414" t="s">
        <v>1569</v>
      </c>
      <c r="D246" s="414" t="s">
        <v>714</v>
      </c>
      <c r="E246" s="414" t="s">
        <v>715</v>
      </c>
      <c r="F246" s="414" t="s">
        <v>716</v>
      </c>
      <c r="G246" s="414" t="s">
        <v>394</v>
      </c>
      <c r="H246" s="414" t="s">
        <v>717</v>
      </c>
      <c r="I246" s="414" t="s">
        <v>21</v>
      </c>
      <c r="J246" t="s">
        <v>2219</v>
      </c>
    </row>
    <row r="247" spans="1:10">
      <c r="A247" s="414">
        <v>246</v>
      </c>
      <c r="B247" s="414" t="s">
        <v>209</v>
      </c>
      <c r="C247" s="414" t="s">
        <v>1569</v>
      </c>
      <c r="D247" s="414" t="s">
        <v>718</v>
      </c>
      <c r="E247" s="414" t="s">
        <v>719</v>
      </c>
      <c r="F247" s="414" t="s">
        <v>720</v>
      </c>
      <c r="G247" s="414" t="s">
        <v>362</v>
      </c>
      <c r="H247" s="414" t="s">
        <v>721</v>
      </c>
      <c r="I247" s="414" t="s">
        <v>358</v>
      </c>
      <c r="J247" t="s">
        <v>2219</v>
      </c>
    </row>
    <row r="248" spans="1:10">
      <c r="A248" s="414">
        <v>247</v>
      </c>
      <c r="B248" s="414" t="s">
        <v>209</v>
      </c>
      <c r="C248" s="414" t="s">
        <v>1569</v>
      </c>
      <c r="D248" s="414" t="s">
        <v>722</v>
      </c>
      <c r="E248" s="414" t="s">
        <v>723</v>
      </c>
      <c r="F248" s="414" t="s">
        <v>724</v>
      </c>
      <c r="G248" s="414" t="s">
        <v>258</v>
      </c>
      <c r="H248" s="414" t="s">
        <v>725</v>
      </c>
      <c r="I248" s="414" t="s">
        <v>21</v>
      </c>
      <c r="J248" t="s">
        <v>2219</v>
      </c>
    </row>
    <row r="249" spans="1:10">
      <c r="A249" s="414">
        <v>248</v>
      </c>
      <c r="B249" s="414" t="s">
        <v>209</v>
      </c>
      <c r="C249" s="414" t="s">
        <v>1569</v>
      </c>
      <c r="D249" s="414" t="s">
        <v>726</v>
      </c>
      <c r="E249" s="414" t="s">
        <v>727</v>
      </c>
      <c r="F249" s="414" t="s">
        <v>728</v>
      </c>
      <c r="G249" s="414" t="s">
        <v>729</v>
      </c>
      <c r="H249" s="414" t="s">
        <v>21</v>
      </c>
      <c r="I249" s="414" t="s">
        <v>269</v>
      </c>
      <c r="J249" t="s">
        <v>2219</v>
      </c>
    </row>
    <row r="250" spans="1:10">
      <c r="A250" s="414">
        <v>249</v>
      </c>
      <c r="B250" s="414" t="s">
        <v>209</v>
      </c>
      <c r="C250" s="414" t="s">
        <v>1569</v>
      </c>
      <c r="D250" s="414" t="s">
        <v>730</v>
      </c>
      <c r="E250" s="414" t="s">
        <v>731</v>
      </c>
      <c r="F250" s="414" t="s">
        <v>732</v>
      </c>
      <c r="G250" s="414" t="s">
        <v>394</v>
      </c>
      <c r="H250" s="414" t="s">
        <v>733</v>
      </c>
      <c r="I250" s="414" t="s">
        <v>21</v>
      </c>
      <c r="J250" t="s">
        <v>2219</v>
      </c>
    </row>
    <row r="251" spans="1:10">
      <c r="A251" s="414">
        <v>250</v>
      </c>
      <c r="B251" s="414" t="s">
        <v>209</v>
      </c>
      <c r="C251" s="414" t="s">
        <v>1569</v>
      </c>
      <c r="D251" s="414" t="s">
        <v>734</v>
      </c>
      <c r="E251" s="414" t="s">
        <v>735</v>
      </c>
      <c r="F251" s="414" t="s">
        <v>736</v>
      </c>
      <c r="G251" s="414" t="s">
        <v>385</v>
      </c>
      <c r="H251" s="414" t="s">
        <v>21</v>
      </c>
      <c r="I251" s="414" t="s">
        <v>21</v>
      </c>
      <c r="J251" t="s">
        <v>2219</v>
      </c>
    </row>
    <row r="252" spans="1:10">
      <c r="A252" s="414">
        <v>251</v>
      </c>
      <c r="B252" s="414" t="s">
        <v>209</v>
      </c>
      <c r="C252" s="414" t="s">
        <v>1569</v>
      </c>
      <c r="D252" s="414" t="s">
        <v>737</v>
      </c>
      <c r="E252" s="414" t="s">
        <v>738</v>
      </c>
      <c r="F252" s="414" t="s">
        <v>739</v>
      </c>
      <c r="G252" s="414" t="s">
        <v>294</v>
      </c>
      <c r="H252" s="414" t="s">
        <v>21</v>
      </c>
      <c r="I252" s="414" t="s">
        <v>269</v>
      </c>
      <c r="J252" t="s">
        <v>2219</v>
      </c>
    </row>
    <row r="253" spans="1:10">
      <c r="A253" s="414">
        <v>252</v>
      </c>
      <c r="B253" s="414" t="s">
        <v>209</v>
      </c>
      <c r="C253" s="414" t="s">
        <v>1569</v>
      </c>
      <c r="D253" s="414" t="s">
        <v>740</v>
      </c>
      <c r="E253" s="414" t="s">
        <v>741</v>
      </c>
      <c r="F253" s="414" t="s">
        <v>742</v>
      </c>
      <c r="G253" s="414" t="s">
        <v>743</v>
      </c>
      <c r="H253" s="414" t="s">
        <v>21</v>
      </c>
      <c r="I253" s="414" t="s">
        <v>269</v>
      </c>
      <c r="J253" t="s">
        <v>2219</v>
      </c>
    </row>
    <row r="254" spans="1:10">
      <c r="A254" s="414">
        <v>253</v>
      </c>
      <c r="B254" s="414" t="s">
        <v>209</v>
      </c>
      <c r="C254" s="414" t="s">
        <v>1569</v>
      </c>
      <c r="D254" s="414" t="s">
        <v>744</v>
      </c>
      <c r="E254" s="414" t="s">
        <v>745</v>
      </c>
      <c r="F254" s="414" t="s">
        <v>746</v>
      </c>
      <c r="G254" s="414" t="s">
        <v>3463</v>
      </c>
      <c r="H254" s="414" t="s">
        <v>747</v>
      </c>
      <c r="I254" s="414" t="s">
        <v>21</v>
      </c>
      <c r="J254" t="s">
        <v>2219</v>
      </c>
    </row>
    <row r="255" spans="1:10">
      <c r="A255" s="414">
        <v>254</v>
      </c>
      <c r="B255" s="414" t="s">
        <v>209</v>
      </c>
      <c r="C255" s="414" t="s">
        <v>1569</v>
      </c>
      <c r="D255" s="414" t="s">
        <v>748</v>
      </c>
      <c r="E255" s="414" t="s">
        <v>749</v>
      </c>
      <c r="F255" s="414" t="s">
        <v>750</v>
      </c>
      <c r="G255" s="414" t="s">
        <v>385</v>
      </c>
      <c r="H255" s="414" t="s">
        <v>751</v>
      </c>
      <c r="I255" s="414" t="s">
        <v>21</v>
      </c>
      <c r="J255" t="s">
        <v>2219</v>
      </c>
    </row>
    <row r="256" spans="1:10">
      <c r="A256" s="414">
        <v>255</v>
      </c>
      <c r="B256" s="414" t="s">
        <v>209</v>
      </c>
      <c r="C256" s="414" t="s">
        <v>1569</v>
      </c>
      <c r="D256" s="414" t="s">
        <v>752</v>
      </c>
      <c r="E256" s="414" t="s">
        <v>753</v>
      </c>
      <c r="F256" s="414" t="s">
        <v>754</v>
      </c>
      <c r="G256" s="414" t="s">
        <v>743</v>
      </c>
      <c r="H256" s="414" t="s">
        <v>755</v>
      </c>
      <c r="I256" s="414" t="s">
        <v>21</v>
      </c>
      <c r="J256" t="s">
        <v>2219</v>
      </c>
    </row>
    <row r="257" spans="1:10">
      <c r="A257" s="414">
        <v>256</v>
      </c>
      <c r="B257" s="414" t="s">
        <v>209</v>
      </c>
      <c r="C257" s="414" t="s">
        <v>1569</v>
      </c>
      <c r="D257" s="414" t="s">
        <v>756</v>
      </c>
      <c r="E257" s="414" t="s">
        <v>757</v>
      </c>
      <c r="F257" s="414" t="s">
        <v>758</v>
      </c>
      <c r="G257" s="414" t="s">
        <v>420</v>
      </c>
      <c r="H257" s="414" t="s">
        <v>759</v>
      </c>
      <c r="I257" s="414" t="s">
        <v>358</v>
      </c>
      <c r="J257" t="s">
        <v>2219</v>
      </c>
    </row>
    <row r="258" spans="1:10">
      <c r="A258" s="414">
        <v>257</v>
      </c>
      <c r="B258" s="414" t="s">
        <v>209</v>
      </c>
      <c r="C258" s="414" t="s">
        <v>1569</v>
      </c>
      <c r="D258" s="414" t="s">
        <v>760</v>
      </c>
      <c r="E258" s="414" t="s">
        <v>761</v>
      </c>
      <c r="F258" s="414" t="s">
        <v>762</v>
      </c>
      <c r="G258" s="414" t="s">
        <v>323</v>
      </c>
      <c r="H258" s="414" t="s">
        <v>763</v>
      </c>
      <c r="I258" s="414" t="s">
        <v>671</v>
      </c>
      <c r="J258" t="s">
        <v>2219</v>
      </c>
    </row>
    <row r="259" spans="1:10">
      <c r="A259" s="414">
        <v>258</v>
      </c>
      <c r="B259" s="414" t="s">
        <v>209</v>
      </c>
      <c r="C259" s="414" t="s">
        <v>1569</v>
      </c>
      <c r="D259" s="414" t="s">
        <v>764</v>
      </c>
      <c r="E259" s="414" t="s">
        <v>765</v>
      </c>
      <c r="F259" s="414" t="s">
        <v>766</v>
      </c>
      <c r="G259" s="414" t="s">
        <v>318</v>
      </c>
      <c r="H259" s="414" t="s">
        <v>767</v>
      </c>
      <c r="I259" s="414" t="s">
        <v>21</v>
      </c>
      <c r="J259" t="s">
        <v>2219</v>
      </c>
    </row>
    <row r="260" spans="1:10">
      <c r="A260" s="414">
        <v>259</v>
      </c>
      <c r="B260" s="414" t="s">
        <v>209</v>
      </c>
      <c r="C260" s="414" t="s">
        <v>1569</v>
      </c>
      <c r="D260" s="414" t="s">
        <v>768</v>
      </c>
      <c r="E260" s="414" t="s">
        <v>769</v>
      </c>
      <c r="F260" s="414" t="s">
        <v>770</v>
      </c>
      <c r="G260" s="414" t="s">
        <v>285</v>
      </c>
      <c r="H260" s="414" t="s">
        <v>771</v>
      </c>
      <c r="I260" s="414" t="s">
        <v>21</v>
      </c>
      <c r="J260" t="s">
        <v>2219</v>
      </c>
    </row>
    <row r="261" spans="1:10">
      <c r="A261" s="414">
        <v>260</v>
      </c>
      <c r="B261" s="414" t="s">
        <v>209</v>
      </c>
      <c r="C261" s="414" t="s">
        <v>1569</v>
      </c>
      <c r="D261" s="414" t="s">
        <v>772</v>
      </c>
      <c r="E261" s="414" t="s">
        <v>773</v>
      </c>
      <c r="F261" s="414" t="s">
        <v>774</v>
      </c>
      <c r="G261" s="414" t="s">
        <v>3392</v>
      </c>
      <c r="H261" s="414" t="s">
        <v>697</v>
      </c>
      <c r="I261" s="414" t="s">
        <v>775</v>
      </c>
      <c r="J261" t="s">
        <v>2219</v>
      </c>
    </row>
    <row r="262" spans="1:10">
      <c r="A262" s="414">
        <v>261</v>
      </c>
      <c r="B262" s="414" t="s">
        <v>209</v>
      </c>
      <c r="C262" s="414" t="s">
        <v>1569</v>
      </c>
      <c r="D262" s="414" t="s">
        <v>776</v>
      </c>
      <c r="E262" s="414" t="s">
        <v>777</v>
      </c>
      <c r="F262" s="414" t="s">
        <v>778</v>
      </c>
      <c r="G262" s="414" t="s">
        <v>3392</v>
      </c>
      <c r="H262" s="414" t="s">
        <v>779</v>
      </c>
      <c r="I262" s="414" t="s">
        <v>21</v>
      </c>
      <c r="J262" t="s">
        <v>2219</v>
      </c>
    </row>
    <row r="263" spans="1:10">
      <c r="A263" s="414">
        <v>262</v>
      </c>
      <c r="B263" s="414" t="s">
        <v>209</v>
      </c>
      <c r="C263" s="414" t="s">
        <v>1569</v>
      </c>
      <c r="D263" s="414" t="s">
        <v>780</v>
      </c>
      <c r="E263" s="414" t="s">
        <v>781</v>
      </c>
      <c r="F263" s="414" t="s">
        <v>782</v>
      </c>
      <c r="G263" s="414" t="s">
        <v>376</v>
      </c>
      <c r="H263" s="414" t="s">
        <v>783</v>
      </c>
      <c r="I263" s="414" t="s">
        <v>21</v>
      </c>
      <c r="J263" t="s">
        <v>2219</v>
      </c>
    </row>
    <row r="264" spans="1:10">
      <c r="A264" s="414">
        <v>263</v>
      </c>
      <c r="B264" s="414" t="s">
        <v>209</v>
      </c>
      <c r="C264" s="414" t="s">
        <v>1569</v>
      </c>
      <c r="D264" s="414" t="s">
        <v>784</v>
      </c>
      <c r="E264" s="414" t="s">
        <v>785</v>
      </c>
      <c r="F264" s="414" t="s">
        <v>786</v>
      </c>
      <c r="G264" s="414" t="s">
        <v>3243</v>
      </c>
      <c r="H264" s="414" t="s">
        <v>787</v>
      </c>
      <c r="I264" s="414" t="s">
        <v>21</v>
      </c>
      <c r="J264" t="s">
        <v>2219</v>
      </c>
    </row>
    <row r="265" spans="1:10">
      <c r="A265" s="414">
        <v>264</v>
      </c>
      <c r="B265" s="414" t="s">
        <v>209</v>
      </c>
      <c r="C265" s="414" t="s">
        <v>1569</v>
      </c>
      <c r="D265" s="414" t="s">
        <v>788</v>
      </c>
      <c r="E265" s="414" t="s">
        <v>789</v>
      </c>
      <c r="F265" s="414" t="s">
        <v>790</v>
      </c>
      <c r="G265" s="414" t="s">
        <v>376</v>
      </c>
      <c r="H265" s="414" t="s">
        <v>791</v>
      </c>
      <c r="I265" s="414" t="s">
        <v>600</v>
      </c>
      <c r="J265" t="s">
        <v>2219</v>
      </c>
    </row>
    <row r="266" spans="1:10">
      <c r="A266" s="414">
        <v>265</v>
      </c>
      <c r="B266" s="414" t="s">
        <v>209</v>
      </c>
      <c r="C266" s="414" t="s">
        <v>1569</v>
      </c>
      <c r="D266" s="414" t="s">
        <v>792</v>
      </c>
      <c r="E266" s="414" t="s">
        <v>793</v>
      </c>
      <c r="F266" s="414" t="s">
        <v>794</v>
      </c>
      <c r="G266" s="414" t="s">
        <v>258</v>
      </c>
      <c r="H266" s="414" t="s">
        <v>795</v>
      </c>
      <c r="I266" s="414" t="s">
        <v>796</v>
      </c>
      <c r="J266" t="s">
        <v>2219</v>
      </c>
    </row>
    <row r="267" spans="1:10">
      <c r="A267" s="414">
        <v>266</v>
      </c>
      <c r="B267" s="414" t="s">
        <v>209</v>
      </c>
      <c r="C267" s="414" t="s">
        <v>1569</v>
      </c>
      <c r="D267" s="414" t="s">
        <v>797</v>
      </c>
      <c r="E267" s="414" t="s">
        <v>798</v>
      </c>
      <c r="F267" s="414" t="s">
        <v>799</v>
      </c>
      <c r="G267" s="414" t="s">
        <v>3257</v>
      </c>
      <c r="H267" s="414" t="s">
        <v>800</v>
      </c>
      <c r="I267" s="414" t="s">
        <v>600</v>
      </c>
      <c r="J267" t="s">
        <v>2219</v>
      </c>
    </row>
    <row r="268" spans="1:10">
      <c r="A268" s="414">
        <v>267</v>
      </c>
      <c r="B268" s="414" t="s">
        <v>209</v>
      </c>
      <c r="C268" s="414" t="s">
        <v>1569</v>
      </c>
      <c r="D268" s="414" t="s">
        <v>801</v>
      </c>
      <c r="E268" s="414" t="s">
        <v>802</v>
      </c>
      <c r="F268" s="414" t="s">
        <v>803</v>
      </c>
      <c r="G268" s="414" t="s">
        <v>385</v>
      </c>
      <c r="H268" s="414" t="s">
        <v>21</v>
      </c>
      <c r="I268" s="414" t="s">
        <v>21</v>
      </c>
      <c r="J268" t="s">
        <v>2219</v>
      </c>
    </row>
    <row r="269" spans="1:10">
      <c r="A269" s="414">
        <v>268</v>
      </c>
      <c r="B269" s="414" t="s">
        <v>209</v>
      </c>
      <c r="C269" s="414" t="s">
        <v>1569</v>
      </c>
      <c r="D269" s="414" t="s">
        <v>804</v>
      </c>
      <c r="E269" s="414" t="s">
        <v>805</v>
      </c>
      <c r="F269" s="414" t="s">
        <v>806</v>
      </c>
      <c r="G269" s="414" t="s">
        <v>362</v>
      </c>
      <c r="H269" s="414" t="s">
        <v>807</v>
      </c>
      <c r="I269" s="414" t="s">
        <v>358</v>
      </c>
      <c r="J269" t="s">
        <v>2219</v>
      </c>
    </row>
    <row r="270" spans="1:10">
      <c r="A270" s="414">
        <v>269</v>
      </c>
      <c r="B270" s="414" t="s">
        <v>209</v>
      </c>
      <c r="C270" s="414" t="s">
        <v>1569</v>
      </c>
      <c r="D270" s="414" t="s">
        <v>808</v>
      </c>
      <c r="E270" s="414" t="s">
        <v>809</v>
      </c>
      <c r="F270" s="414" t="s">
        <v>810</v>
      </c>
      <c r="G270" s="414" t="s">
        <v>258</v>
      </c>
      <c r="H270" s="414" t="s">
        <v>21</v>
      </c>
      <c r="I270" s="414" t="s">
        <v>269</v>
      </c>
      <c r="J270" t="s">
        <v>2219</v>
      </c>
    </row>
    <row r="271" spans="1:10">
      <c r="A271" s="414">
        <v>270</v>
      </c>
      <c r="B271" s="414" t="s">
        <v>209</v>
      </c>
      <c r="C271" s="414" t="s">
        <v>1569</v>
      </c>
      <c r="D271" s="414" t="s">
        <v>811</v>
      </c>
      <c r="E271" s="414" t="s">
        <v>812</v>
      </c>
      <c r="F271" s="414" t="s">
        <v>813</v>
      </c>
      <c r="G271" s="414" t="s">
        <v>394</v>
      </c>
      <c r="H271" s="414" t="s">
        <v>814</v>
      </c>
      <c r="I271" s="414" t="s">
        <v>21</v>
      </c>
      <c r="J271" t="s">
        <v>2219</v>
      </c>
    </row>
    <row r="272" spans="1:10">
      <c r="A272" s="414">
        <v>271</v>
      </c>
      <c r="B272" s="414" t="s">
        <v>209</v>
      </c>
      <c r="C272" s="414" t="s">
        <v>1569</v>
      </c>
      <c r="D272" s="414" t="s">
        <v>815</v>
      </c>
      <c r="E272" s="414" t="s">
        <v>816</v>
      </c>
      <c r="F272" s="414" t="s">
        <v>817</v>
      </c>
      <c r="G272" s="414" t="s">
        <v>394</v>
      </c>
      <c r="H272" s="414" t="s">
        <v>21</v>
      </c>
      <c r="I272" s="414" t="s">
        <v>21</v>
      </c>
      <c r="J272" t="s">
        <v>2219</v>
      </c>
    </row>
    <row r="273" spans="1:10">
      <c r="A273" s="414">
        <v>272</v>
      </c>
      <c r="B273" s="414" t="s">
        <v>209</v>
      </c>
      <c r="C273" s="414" t="s">
        <v>1569</v>
      </c>
      <c r="D273" s="414" t="s">
        <v>818</v>
      </c>
      <c r="E273" s="414" t="s">
        <v>819</v>
      </c>
      <c r="F273" s="414" t="s">
        <v>820</v>
      </c>
      <c r="G273" s="414" t="s">
        <v>3243</v>
      </c>
      <c r="H273" s="414" t="s">
        <v>821</v>
      </c>
      <c r="I273" s="414" t="s">
        <v>822</v>
      </c>
      <c r="J273" t="s">
        <v>2219</v>
      </c>
    </row>
    <row r="274" spans="1:10">
      <c r="A274" s="414">
        <v>273</v>
      </c>
      <c r="B274" s="414" t="s">
        <v>209</v>
      </c>
      <c r="C274" s="414" t="s">
        <v>1569</v>
      </c>
      <c r="D274" s="414" t="s">
        <v>823</v>
      </c>
      <c r="E274" s="414" t="s">
        <v>824</v>
      </c>
      <c r="F274" s="414" t="s">
        <v>825</v>
      </c>
      <c r="G274" s="414" t="s">
        <v>3426</v>
      </c>
      <c r="H274" s="414" t="s">
        <v>21</v>
      </c>
      <c r="I274" s="414" t="s">
        <v>269</v>
      </c>
      <c r="J274" t="s">
        <v>2219</v>
      </c>
    </row>
    <row r="275" spans="1:10">
      <c r="A275" s="414">
        <v>274</v>
      </c>
      <c r="B275" s="414" t="s">
        <v>209</v>
      </c>
      <c r="C275" s="414" t="s">
        <v>1569</v>
      </c>
      <c r="D275" s="414" t="s">
        <v>826</v>
      </c>
      <c r="E275" s="414" t="s">
        <v>827</v>
      </c>
      <c r="F275" s="414" t="s">
        <v>828</v>
      </c>
      <c r="G275" s="414" t="s">
        <v>376</v>
      </c>
      <c r="H275" s="414" t="s">
        <v>829</v>
      </c>
      <c r="I275" s="414" t="s">
        <v>21</v>
      </c>
      <c r="J275" t="s">
        <v>2219</v>
      </c>
    </row>
    <row r="276" spans="1:10">
      <c r="A276" s="414">
        <v>275</v>
      </c>
      <c r="B276" s="414" t="s">
        <v>209</v>
      </c>
      <c r="C276" s="414" t="s">
        <v>1569</v>
      </c>
      <c r="D276" s="414" t="s">
        <v>830</v>
      </c>
      <c r="E276" s="414" t="s">
        <v>831</v>
      </c>
      <c r="F276" s="414" t="s">
        <v>832</v>
      </c>
      <c r="G276" s="414" t="s">
        <v>394</v>
      </c>
      <c r="H276" s="414" t="s">
        <v>833</v>
      </c>
      <c r="I276" s="414" t="s">
        <v>21</v>
      </c>
      <c r="J276" t="s">
        <v>2219</v>
      </c>
    </row>
    <row r="277" spans="1:10">
      <c r="A277" s="414">
        <v>276</v>
      </c>
      <c r="B277" s="414" t="s">
        <v>209</v>
      </c>
      <c r="C277" s="414" t="s">
        <v>1569</v>
      </c>
      <c r="D277" s="414" t="s">
        <v>834</v>
      </c>
      <c r="E277" s="414" t="s">
        <v>835</v>
      </c>
      <c r="F277" s="414" t="s">
        <v>836</v>
      </c>
      <c r="G277" s="414" t="s">
        <v>3243</v>
      </c>
      <c r="H277" s="414" t="s">
        <v>837</v>
      </c>
      <c r="I277" s="414" t="s">
        <v>21</v>
      </c>
      <c r="J277" t="s">
        <v>2219</v>
      </c>
    </row>
    <row r="278" spans="1:10">
      <c r="A278" s="414">
        <v>277</v>
      </c>
      <c r="B278" s="414" t="s">
        <v>209</v>
      </c>
      <c r="C278" s="414" t="s">
        <v>1569</v>
      </c>
      <c r="D278" s="414" t="s">
        <v>838</v>
      </c>
      <c r="E278" s="414" t="s">
        <v>839</v>
      </c>
      <c r="F278" s="414" t="s">
        <v>840</v>
      </c>
      <c r="G278" s="414" t="s">
        <v>3280</v>
      </c>
      <c r="H278" s="414" t="s">
        <v>841</v>
      </c>
      <c r="I278" s="414" t="s">
        <v>842</v>
      </c>
      <c r="J278" t="s">
        <v>2219</v>
      </c>
    </row>
    <row r="279" spans="1:10">
      <c r="A279" s="414">
        <v>278</v>
      </c>
      <c r="B279" s="414" t="s">
        <v>209</v>
      </c>
      <c r="C279" s="414" t="s">
        <v>1569</v>
      </c>
      <c r="D279" s="414" t="s">
        <v>843</v>
      </c>
      <c r="E279" s="414" t="s">
        <v>844</v>
      </c>
      <c r="F279" s="414" t="s">
        <v>845</v>
      </c>
      <c r="G279" s="414" t="s">
        <v>258</v>
      </c>
      <c r="H279" s="414" t="s">
        <v>846</v>
      </c>
      <c r="I279" s="414" t="s">
        <v>847</v>
      </c>
      <c r="J279" t="s">
        <v>2219</v>
      </c>
    </row>
    <row r="280" spans="1:10">
      <c r="A280" s="414">
        <v>279</v>
      </c>
      <c r="B280" s="414" t="s">
        <v>209</v>
      </c>
      <c r="C280" s="414" t="s">
        <v>1569</v>
      </c>
      <c r="D280" s="414" t="s">
        <v>848</v>
      </c>
      <c r="E280" s="414" t="s">
        <v>849</v>
      </c>
      <c r="F280" s="414" t="s">
        <v>850</v>
      </c>
      <c r="G280" s="414" t="s">
        <v>385</v>
      </c>
      <c r="H280" s="414" t="s">
        <v>851</v>
      </c>
      <c r="I280" s="414" t="s">
        <v>21</v>
      </c>
      <c r="J280" t="s">
        <v>2219</v>
      </c>
    </row>
    <row r="281" spans="1:10">
      <c r="A281" s="414">
        <v>280</v>
      </c>
      <c r="B281" s="414" t="s">
        <v>209</v>
      </c>
      <c r="C281" s="414" t="s">
        <v>1569</v>
      </c>
      <c r="D281" s="414" t="s">
        <v>852</v>
      </c>
      <c r="E281" s="414" t="s">
        <v>853</v>
      </c>
      <c r="F281" s="414" t="s">
        <v>854</v>
      </c>
      <c r="G281" s="414" t="s">
        <v>258</v>
      </c>
      <c r="H281" s="414" t="s">
        <v>855</v>
      </c>
      <c r="I281" s="414" t="s">
        <v>21</v>
      </c>
      <c r="J281" t="s">
        <v>2219</v>
      </c>
    </row>
    <row r="282" spans="1:10">
      <c r="A282" s="414">
        <v>281</v>
      </c>
      <c r="B282" s="414" t="s">
        <v>209</v>
      </c>
      <c r="C282" s="414" t="s">
        <v>1569</v>
      </c>
      <c r="D282" s="414" t="s">
        <v>856</v>
      </c>
      <c r="E282" s="414" t="s">
        <v>857</v>
      </c>
      <c r="F282" s="414" t="s">
        <v>858</v>
      </c>
      <c r="G282" s="414" t="s">
        <v>313</v>
      </c>
      <c r="H282" s="414" t="s">
        <v>859</v>
      </c>
      <c r="I282" s="414" t="s">
        <v>860</v>
      </c>
      <c r="J282" t="s">
        <v>2219</v>
      </c>
    </row>
    <row r="283" spans="1:10">
      <c r="A283" s="414">
        <v>282</v>
      </c>
      <c r="B283" s="414" t="s">
        <v>209</v>
      </c>
      <c r="C283" s="414" t="s">
        <v>1569</v>
      </c>
      <c r="D283" s="414" t="s">
        <v>861</v>
      </c>
      <c r="E283" s="414" t="s">
        <v>862</v>
      </c>
      <c r="F283" s="414" t="s">
        <v>863</v>
      </c>
      <c r="G283" s="414" t="s">
        <v>3243</v>
      </c>
      <c r="H283" s="414" t="s">
        <v>21</v>
      </c>
      <c r="I283" s="414" t="s">
        <v>269</v>
      </c>
      <c r="J283" t="s">
        <v>2219</v>
      </c>
    </row>
    <row r="284" spans="1:10">
      <c r="A284" s="414">
        <v>283</v>
      </c>
      <c r="B284" s="414" t="s">
        <v>209</v>
      </c>
      <c r="C284" s="414" t="s">
        <v>1569</v>
      </c>
      <c r="D284" s="414" t="s">
        <v>864</v>
      </c>
      <c r="E284" s="414" t="s">
        <v>865</v>
      </c>
      <c r="F284" s="414" t="s">
        <v>866</v>
      </c>
      <c r="G284" s="414" t="s">
        <v>3243</v>
      </c>
      <c r="H284" s="414" t="s">
        <v>867</v>
      </c>
      <c r="I284" s="414" t="s">
        <v>868</v>
      </c>
      <c r="J284" t="s">
        <v>2219</v>
      </c>
    </row>
    <row r="285" spans="1:10">
      <c r="A285" s="414">
        <v>284</v>
      </c>
      <c r="B285" s="414" t="s">
        <v>209</v>
      </c>
      <c r="C285" s="414" t="s">
        <v>1569</v>
      </c>
      <c r="D285" s="414" t="s">
        <v>869</v>
      </c>
      <c r="E285" s="414" t="s">
        <v>870</v>
      </c>
      <c r="F285" s="414" t="s">
        <v>871</v>
      </c>
      <c r="G285" s="414" t="s">
        <v>294</v>
      </c>
      <c r="H285" s="414" t="s">
        <v>872</v>
      </c>
      <c r="I285" s="414" t="s">
        <v>21</v>
      </c>
      <c r="J285" t="s">
        <v>2219</v>
      </c>
    </row>
    <row r="286" spans="1:10">
      <c r="A286" s="414">
        <v>285</v>
      </c>
      <c r="B286" s="414" t="s">
        <v>209</v>
      </c>
      <c r="C286" s="414" t="s">
        <v>1569</v>
      </c>
      <c r="D286" s="414" t="s">
        <v>873</v>
      </c>
      <c r="E286" s="414" t="s">
        <v>874</v>
      </c>
      <c r="F286" s="414" t="s">
        <v>875</v>
      </c>
      <c r="G286" s="414" t="s">
        <v>385</v>
      </c>
      <c r="H286" s="414" t="s">
        <v>21</v>
      </c>
      <c r="I286" s="414" t="s">
        <v>21</v>
      </c>
      <c r="J286" t="s">
        <v>2219</v>
      </c>
    </row>
    <row r="287" spans="1:10">
      <c r="A287" s="414">
        <v>286</v>
      </c>
      <c r="B287" s="414" t="s">
        <v>209</v>
      </c>
      <c r="C287" s="414" t="s">
        <v>1569</v>
      </c>
      <c r="D287" s="414" t="s">
        <v>876</v>
      </c>
      <c r="E287" s="414" t="s">
        <v>877</v>
      </c>
      <c r="F287" s="414" t="s">
        <v>878</v>
      </c>
      <c r="G287" s="414" t="s">
        <v>285</v>
      </c>
      <c r="H287" s="414" t="s">
        <v>879</v>
      </c>
      <c r="I287" s="414" t="s">
        <v>21</v>
      </c>
      <c r="J287" t="s">
        <v>2219</v>
      </c>
    </row>
    <row r="288" spans="1:10">
      <c r="A288" s="414">
        <v>287</v>
      </c>
      <c r="B288" s="414" t="s">
        <v>209</v>
      </c>
      <c r="C288" s="414" t="s">
        <v>1569</v>
      </c>
      <c r="D288" s="414" t="s">
        <v>880</v>
      </c>
      <c r="E288" s="414" t="s">
        <v>881</v>
      </c>
      <c r="F288" s="414" t="s">
        <v>882</v>
      </c>
      <c r="G288" s="414" t="s">
        <v>285</v>
      </c>
      <c r="H288" s="414" t="s">
        <v>883</v>
      </c>
      <c r="I288" s="414" t="s">
        <v>21</v>
      </c>
      <c r="J288" t="s">
        <v>2219</v>
      </c>
    </row>
    <row r="289" spans="1:10">
      <c r="A289" s="414">
        <v>288</v>
      </c>
      <c r="B289" s="414" t="s">
        <v>209</v>
      </c>
      <c r="C289" s="414" t="s">
        <v>1569</v>
      </c>
      <c r="D289" s="414" t="s">
        <v>884</v>
      </c>
      <c r="E289" s="414" t="s">
        <v>885</v>
      </c>
      <c r="F289" s="414" t="s">
        <v>886</v>
      </c>
      <c r="G289" s="414" t="s">
        <v>3174</v>
      </c>
      <c r="H289" s="414" t="s">
        <v>887</v>
      </c>
      <c r="I289" s="414" t="s">
        <v>888</v>
      </c>
      <c r="J289" t="s">
        <v>2219</v>
      </c>
    </row>
    <row r="290" spans="1:10">
      <c r="A290" s="414">
        <v>289</v>
      </c>
      <c r="B290" s="414" t="s">
        <v>209</v>
      </c>
      <c r="C290" s="414" t="s">
        <v>1569</v>
      </c>
      <c r="D290" s="414" t="s">
        <v>889</v>
      </c>
      <c r="E290" s="414" t="s">
        <v>885</v>
      </c>
      <c r="F290" s="414" t="s">
        <v>886</v>
      </c>
      <c r="G290" s="414" t="s">
        <v>3174</v>
      </c>
      <c r="H290" s="414" t="s">
        <v>21</v>
      </c>
      <c r="I290" s="414" t="s">
        <v>21</v>
      </c>
      <c r="J290" t="s">
        <v>2219</v>
      </c>
    </row>
    <row r="291" spans="1:10">
      <c r="A291" s="414">
        <v>290</v>
      </c>
      <c r="B291" s="414" t="s">
        <v>209</v>
      </c>
      <c r="C291" s="414" t="s">
        <v>1569</v>
      </c>
      <c r="D291" s="414" t="s">
        <v>890</v>
      </c>
      <c r="E291" s="414" t="s">
        <v>891</v>
      </c>
      <c r="F291" s="414" t="s">
        <v>892</v>
      </c>
      <c r="G291" s="414" t="s">
        <v>3174</v>
      </c>
      <c r="H291" s="414" t="s">
        <v>893</v>
      </c>
      <c r="I291" s="414" t="s">
        <v>894</v>
      </c>
      <c r="J291" t="s">
        <v>2219</v>
      </c>
    </row>
    <row r="292" spans="1:10">
      <c r="A292" s="414">
        <v>291</v>
      </c>
      <c r="B292" s="414" t="s">
        <v>209</v>
      </c>
      <c r="C292" s="414" t="s">
        <v>1569</v>
      </c>
      <c r="D292" s="414" t="s">
        <v>895</v>
      </c>
      <c r="E292" s="414" t="s">
        <v>896</v>
      </c>
      <c r="F292" s="414" t="s">
        <v>897</v>
      </c>
      <c r="G292" s="414" t="s">
        <v>3174</v>
      </c>
      <c r="H292" s="414" t="s">
        <v>898</v>
      </c>
      <c r="I292" s="414" t="s">
        <v>21</v>
      </c>
      <c r="J292" t="s">
        <v>2219</v>
      </c>
    </row>
    <row r="293" spans="1:10">
      <c r="A293" s="414">
        <v>292</v>
      </c>
      <c r="B293" s="414" t="s">
        <v>209</v>
      </c>
      <c r="C293" s="414" t="s">
        <v>1569</v>
      </c>
      <c r="D293" s="414" t="s">
        <v>899</v>
      </c>
      <c r="E293" s="414" t="s">
        <v>900</v>
      </c>
      <c r="F293" s="414" t="s">
        <v>901</v>
      </c>
      <c r="G293" s="414" t="s">
        <v>285</v>
      </c>
      <c r="H293" s="414" t="s">
        <v>902</v>
      </c>
      <c r="I293" s="414" t="s">
        <v>21</v>
      </c>
      <c r="J293" t="s">
        <v>2219</v>
      </c>
    </row>
    <row r="294" spans="1:10">
      <c r="A294" s="414">
        <v>293</v>
      </c>
      <c r="B294" s="414" t="s">
        <v>209</v>
      </c>
      <c r="C294" s="414" t="s">
        <v>1569</v>
      </c>
      <c r="D294" s="414" t="s">
        <v>903</v>
      </c>
      <c r="E294" s="414" t="s">
        <v>904</v>
      </c>
      <c r="F294" s="414" t="s">
        <v>905</v>
      </c>
      <c r="G294" s="414" t="s">
        <v>376</v>
      </c>
      <c r="H294" s="414" t="s">
        <v>906</v>
      </c>
      <c r="I294" s="414" t="s">
        <v>21</v>
      </c>
      <c r="J294" t="s">
        <v>2219</v>
      </c>
    </row>
    <row r="295" spans="1:10">
      <c r="A295" s="414">
        <v>294</v>
      </c>
      <c r="B295" s="414" t="s">
        <v>209</v>
      </c>
      <c r="C295" s="414" t="s">
        <v>1569</v>
      </c>
      <c r="D295" s="414" t="s">
        <v>907</v>
      </c>
      <c r="E295" s="414" t="s">
        <v>908</v>
      </c>
      <c r="F295" s="414" t="s">
        <v>909</v>
      </c>
      <c r="G295" s="414" t="s">
        <v>394</v>
      </c>
      <c r="H295" s="414" t="s">
        <v>910</v>
      </c>
      <c r="I295" s="414" t="s">
        <v>21</v>
      </c>
      <c r="J295" t="s">
        <v>2219</v>
      </c>
    </row>
    <row r="296" spans="1:10">
      <c r="A296" s="414">
        <v>295</v>
      </c>
      <c r="B296" s="414" t="s">
        <v>209</v>
      </c>
      <c r="C296" s="414" t="s">
        <v>1569</v>
      </c>
      <c r="D296" s="414" t="s">
        <v>911</v>
      </c>
      <c r="E296" s="414" t="s">
        <v>912</v>
      </c>
      <c r="F296" s="414" t="s">
        <v>913</v>
      </c>
      <c r="G296" s="414" t="s">
        <v>394</v>
      </c>
      <c r="H296" s="414" t="s">
        <v>914</v>
      </c>
      <c r="I296" s="414" t="s">
        <v>915</v>
      </c>
      <c r="J296" t="s">
        <v>2219</v>
      </c>
    </row>
    <row r="297" spans="1:10">
      <c r="A297" s="414">
        <v>296</v>
      </c>
      <c r="B297" s="414" t="s">
        <v>209</v>
      </c>
      <c r="C297" s="414" t="s">
        <v>1569</v>
      </c>
      <c r="D297" s="414" t="s">
        <v>916</v>
      </c>
      <c r="E297" s="414" t="s">
        <v>917</v>
      </c>
      <c r="F297" s="414" t="s">
        <v>918</v>
      </c>
      <c r="G297" s="414" t="s">
        <v>367</v>
      </c>
      <c r="H297" s="414" t="s">
        <v>21</v>
      </c>
      <c r="I297" s="414" t="s">
        <v>269</v>
      </c>
      <c r="J297" t="s">
        <v>2219</v>
      </c>
    </row>
    <row r="298" spans="1:10">
      <c r="A298" s="414">
        <v>297</v>
      </c>
      <c r="B298" s="414" t="s">
        <v>209</v>
      </c>
      <c r="C298" s="414" t="s">
        <v>1569</v>
      </c>
      <c r="D298" s="414" t="s">
        <v>919</v>
      </c>
      <c r="E298" s="414" t="s">
        <v>920</v>
      </c>
      <c r="F298" s="414" t="s">
        <v>594</v>
      </c>
      <c r="G298" s="414" t="s">
        <v>318</v>
      </c>
      <c r="H298" s="414" t="s">
        <v>21</v>
      </c>
      <c r="I298" s="414" t="s">
        <v>21</v>
      </c>
      <c r="J298" t="s">
        <v>2219</v>
      </c>
    </row>
    <row r="299" spans="1:10">
      <c r="A299" s="414">
        <v>298</v>
      </c>
      <c r="B299" s="414" t="s">
        <v>209</v>
      </c>
      <c r="C299" s="414" t="s">
        <v>1569</v>
      </c>
      <c r="D299" s="414" t="s">
        <v>921</v>
      </c>
      <c r="E299" s="414" t="s">
        <v>922</v>
      </c>
      <c r="F299" s="414" t="s">
        <v>923</v>
      </c>
      <c r="G299" s="414" t="s">
        <v>462</v>
      </c>
      <c r="H299" s="414" t="s">
        <v>924</v>
      </c>
      <c r="I299" s="414" t="s">
        <v>21</v>
      </c>
      <c r="J299" t="s">
        <v>2219</v>
      </c>
    </row>
    <row r="300" spans="1:10">
      <c r="A300" s="414">
        <v>299</v>
      </c>
      <c r="B300" s="414" t="s">
        <v>209</v>
      </c>
      <c r="C300" s="414" t="s">
        <v>1569</v>
      </c>
      <c r="D300" s="414" t="s">
        <v>3154</v>
      </c>
      <c r="E300" s="414" t="s">
        <v>3155</v>
      </c>
      <c r="F300" s="414" t="s">
        <v>3156</v>
      </c>
      <c r="G300" s="414" t="s">
        <v>394</v>
      </c>
      <c r="H300" s="414" t="s">
        <v>21</v>
      </c>
      <c r="I300" s="414" t="s">
        <v>21</v>
      </c>
      <c r="J300" t="s">
        <v>2219</v>
      </c>
    </row>
    <row r="301" spans="1:10">
      <c r="A301" s="414">
        <v>300</v>
      </c>
      <c r="B301" s="414" t="s">
        <v>209</v>
      </c>
      <c r="C301" s="414" t="s">
        <v>1569</v>
      </c>
      <c r="D301" s="414" t="s">
        <v>925</v>
      </c>
      <c r="E301" s="414" t="s">
        <v>926</v>
      </c>
      <c r="F301" s="414" t="s">
        <v>927</v>
      </c>
      <c r="G301" s="414" t="s">
        <v>394</v>
      </c>
      <c r="H301" s="414" t="s">
        <v>928</v>
      </c>
      <c r="I301" s="414" t="s">
        <v>21</v>
      </c>
      <c r="J301" t="s">
        <v>2219</v>
      </c>
    </row>
    <row r="302" spans="1:10">
      <c r="A302" s="414">
        <v>301</v>
      </c>
      <c r="B302" s="414" t="s">
        <v>209</v>
      </c>
      <c r="C302" s="414" t="s">
        <v>1569</v>
      </c>
      <c r="D302" s="414" t="s">
        <v>929</v>
      </c>
      <c r="E302" s="414" t="s">
        <v>930</v>
      </c>
      <c r="F302" s="414" t="s">
        <v>931</v>
      </c>
      <c r="G302" s="414" t="s">
        <v>318</v>
      </c>
      <c r="H302" s="414" t="s">
        <v>932</v>
      </c>
      <c r="I302" s="414" t="s">
        <v>933</v>
      </c>
      <c r="J302" t="s">
        <v>2219</v>
      </c>
    </row>
    <row r="303" spans="1:10">
      <c r="A303" s="414">
        <v>302</v>
      </c>
      <c r="B303" s="414" t="s">
        <v>209</v>
      </c>
      <c r="C303" s="414" t="s">
        <v>1569</v>
      </c>
      <c r="D303" s="414" t="s">
        <v>934</v>
      </c>
      <c r="E303" s="414" t="s">
        <v>930</v>
      </c>
      <c r="F303" s="414" t="s">
        <v>931</v>
      </c>
      <c r="G303" s="414" t="s">
        <v>318</v>
      </c>
      <c r="H303" s="414" t="s">
        <v>932</v>
      </c>
      <c r="I303" s="414" t="s">
        <v>21</v>
      </c>
      <c r="J303" t="s">
        <v>2219</v>
      </c>
    </row>
    <row r="304" spans="1:10">
      <c r="A304" s="414">
        <v>303</v>
      </c>
      <c r="B304" s="414" t="s">
        <v>209</v>
      </c>
      <c r="C304" s="414" t="s">
        <v>1569</v>
      </c>
      <c r="D304" s="414" t="s">
        <v>935</v>
      </c>
      <c r="E304" s="414" t="s">
        <v>936</v>
      </c>
      <c r="F304" s="414" t="s">
        <v>937</v>
      </c>
      <c r="G304" s="414" t="s">
        <v>938</v>
      </c>
      <c r="H304" s="414" t="s">
        <v>939</v>
      </c>
      <c r="I304" s="414" t="s">
        <v>21</v>
      </c>
      <c r="J304" t="s">
        <v>2219</v>
      </c>
    </row>
    <row r="305" spans="1:10">
      <c r="A305" s="414">
        <v>304</v>
      </c>
      <c r="B305" s="414" t="s">
        <v>209</v>
      </c>
      <c r="C305" s="414" t="s">
        <v>1569</v>
      </c>
      <c r="D305" s="414" t="s">
        <v>940</v>
      </c>
      <c r="E305" s="414" t="s">
        <v>941</v>
      </c>
      <c r="F305" s="414" t="s">
        <v>942</v>
      </c>
      <c r="G305" s="414" t="s">
        <v>236</v>
      </c>
      <c r="H305" s="414" t="s">
        <v>943</v>
      </c>
      <c r="I305" s="414" t="s">
        <v>944</v>
      </c>
      <c r="J305" t="s">
        <v>2219</v>
      </c>
    </row>
    <row r="306" spans="1:10">
      <c r="A306" s="414">
        <v>305</v>
      </c>
      <c r="B306" s="414" t="s">
        <v>209</v>
      </c>
      <c r="C306" s="414" t="s">
        <v>1569</v>
      </c>
      <c r="D306" s="414" t="s">
        <v>945</v>
      </c>
      <c r="E306" s="414" t="s">
        <v>946</v>
      </c>
      <c r="F306" s="414" t="s">
        <v>947</v>
      </c>
      <c r="G306" s="414" t="s">
        <v>948</v>
      </c>
      <c r="H306" s="414" t="s">
        <v>949</v>
      </c>
      <c r="I306" s="414" t="s">
        <v>21</v>
      </c>
      <c r="J306" t="s">
        <v>2219</v>
      </c>
    </row>
    <row r="307" spans="1:10">
      <c r="A307" s="414">
        <v>306</v>
      </c>
      <c r="B307" s="414" t="s">
        <v>209</v>
      </c>
      <c r="C307" s="414" t="s">
        <v>1569</v>
      </c>
      <c r="D307" s="414" t="s">
        <v>950</v>
      </c>
      <c r="E307" s="414" t="s">
        <v>951</v>
      </c>
      <c r="F307" s="414" t="s">
        <v>952</v>
      </c>
      <c r="G307" s="414" t="s">
        <v>3174</v>
      </c>
      <c r="H307" s="414" t="s">
        <v>21</v>
      </c>
      <c r="I307" s="414" t="s">
        <v>21</v>
      </c>
      <c r="J307" t="s">
        <v>2219</v>
      </c>
    </row>
    <row r="308" spans="1:10">
      <c r="A308" s="414">
        <v>307</v>
      </c>
      <c r="B308" s="414" t="s">
        <v>209</v>
      </c>
      <c r="C308" s="414" t="s">
        <v>1569</v>
      </c>
      <c r="D308" s="414" t="s">
        <v>953</v>
      </c>
      <c r="E308" s="414" t="s">
        <v>954</v>
      </c>
      <c r="F308" s="414" t="s">
        <v>955</v>
      </c>
      <c r="G308" s="414" t="s">
        <v>376</v>
      </c>
      <c r="H308" s="414" t="s">
        <v>21</v>
      </c>
      <c r="I308" s="414" t="s">
        <v>269</v>
      </c>
      <c r="J308" t="s">
        <v>2219</v>
      </c>
    </row>
    <row r="309" spans="1:10">
      <c r="A309" s="414">
        <v>308</v>
      </c>
      <c r="B309" s="414" t="s">
        <v>209</v>
      </c>
      <c r="C309" s="414" t="s">
        <v>1569</v>
      </c>
      <c r="D309" s="414" t="s">
        <v>956</v>
      </c>
      <c r="E309" s="414" t="s">
        <v>957</v>
      </c>
      <c r="F309" s="414" t="s">
        <v>958</v>
      </c>
      <c r="G309" s="414" t="s">
        <v>3502</v>
      </c>
      <c r="H309" s="414" t="s">
        <v>959</v>
      </c>
      <c r="I309" s="414" t="s">
        <v>21</v>
      </c>
      <c r="J309" t="s">
        <v>2219</v>
      </c>
    </row>
    <row r="310" spans="1:10">
      <c r="A310" s="414">
        <v>309</v>
      </c>
      <c r="B310" s="414" t="s">
        <v>209</v>
      </c>
      <c r="C310" s="414" t="s">
        <v>1569</v>
      </c>
      <c r="D310" s="414" t="s">
        <v>960</v>
      </c>
      <c r="E310" s="414" t="s">
        <v>961</v>
      </c>
      <c r="F310" s="414" t="s">
        <v>3527</v>
      </c>
      <c r="G310" s="414" t="s">
        <v>323</v>
      </c>
      <c r="H310" s="414" t="s">
        <v>21</v>
      </c>
      <c r="I310" s="414" t="s">
        <v>962</v>
      </c>
      <c r="J310" t="s">
        <v>2219</v>
      </c>
    </row>
    <row r="311" spans="1:10">
      <c r="A311" s="414">
        <v>310</v>
      </c>
      <c r="B311" s="414" t="s">
        <v>209</v>
      </c>
      <c r="C311" s="414" t="s">
        <v>1569</v>
      </c>
      <c r="D311" s="414" t="s">
        <v>963</v>
      </c>
      <c r="E311" s="414" t="s">
        <v>964</v>
      </c>
      <c r="F311" s="414" t="s">
        <v>965</v>
      </c>
      <c r="G311" s="414" t="s">
        <v>3174</v>
      </c>
      <c r="H311" s="414" t="s">
        <v>966</v>
      </c>
      <c r="I311" s="414" t="s">
        <v>967</v>
      </c>
      <c r="J311" t="s">
        <v>2219</v>
      </c>
    </row>
    <row r="312" spans="1:10">
      <c r="A312" s="414">
        <v>311</v>
      </c>
      <c r="B312" s="414" t="s">
        <v>209</v>
      </c>
      <c r="C312" s="414" t="s">
        <v>1569</v>
      </c>
      <c r="D312" s="414" t="s">
        <v>968</v>
      </c>
      <c r="E312" s="414" t="s">
        <v>969</v>
      </c>
      <c r="F312" s="414" t="s">
        <v>3560</v>
      </c>
      <c r="G312" s="414" t="s">
        <v>3533</v>
      </c>
      <c r="H312" s="414" t="s">
        <v>21</v>
      </c>
      <c r="I312" s="414" t="s">
        <v>21</v>
      </c>
      <c r="J312" t="s">
        <v>2219</v>
      </c>
    </row>
    <row r="313" spans="1:10">
      <c r="A313" s="414">
        <v>312</v>
      </c>
      <c r="B313" s="414" t="s">
        <v>209</v>
      </c>
      <c r="C313" s="414" t="s">
        <v>1569</v>
      </c>
      <c r="D313" s="414" t="s">
        <v>970</v>
      </c>
      <c r="E313" s="414" t="s">
        <v>971</v>
      </c>
      <c r="F313" s="414" t="s">
        <v>972</v>
      </c>
      <c r="G313" s="414" t="s">
        <v>433</v>
      </c>
      <c r="H313" s="414" t="s">
        <v>973</v>
      </c>
      <c r="I313" s="414" t="s">
        <v>21</v>
      </c>
      <c r="J313" t="s">
        <v>2219</v>
      </c>
    </row>
    <row r="314" spans="1:10">
      <c r="A314" s="414">
        <v>313</v>
      </c>
      <c r="B314" s="414" t="s">
        <v>209</v>
      </c>
      <c r="C314" s="414" t="s">
        <v>1569</v>
      </c>
      <c r="D314" s="414" t="s">
        <v>974</v>
      </c>
      <c r="E314" s="414" t="s">
        <v>975</v>
      </c>
      <c r="F314" s="414" t="s">
        <v>976</v>
      </c>
      <c r="G314" s="414" t="s">
        <v>433</v>
      </c>
      <c r="H314" s="414" t="s">
        <v>977</v>
      </c>
      <c r="I314" s="414" t="s">
        <v>21</v>
      </c>
      <c r="J314" t="s">
        <v>2219</v>
      </c>
    </row>
    <row r="315" spans="1:10">
      <c r="A315" s="414">
        <v>314</v>
      </c>
      <c r="B315" s="414" t="s">
        <v>209</v>
      </c>
      <c r="C315" s="414" t="s">
        <v>1569</v>
      </c>
      <c r="D315" s="414" t="s">
        <v>978</v>
      </c>
      <c r="E315" s="414" t="s">
        <v>979</v>
      </c>
      <c r="F315" s="414" t="s">
        <v>980</v>
      </c>
      <c r="G315" s="414" t="s">
        <v>3280</v>
      </c>
      <c r="H315" s="414" t="s">
        <v>21</v>
      </c>
      <c r="I315" s="414" t="s">
        <v>21</v>
      </c>
      <c r="J315" t="s">
        <v>2219</v>
      </c>
    </row>
    <row r="316" spans="1:10">
      <c r="A316" s="414">
        <v>315</v>
      </c>
      <c r="B316" s="414" t="s">
        <v>209</v>
      </c>
      <c r="C316" s="414" t="s">
        <v>1569</v>
      </c>
      <c r="D316" s="414" t="s">
        <v>981</v>
      </c>
      <c r="E316" s="414" t="s">
        <v>982</v>
      </c>
      <c r="F316" s="414" t="s">
        <v>983</v>
      </c>
      <c r="G316" s="414" t="s">
        <v>3261</v>
      </c>
      <c r="H316" s="414" t="s">
        <v>21</v>
      </c>
      <c r="I316" s="414" t="s">
        <v>269</v>
      </c>
      <c r="J316" t="s">
        <v>2219</v>
      </c>
    </row>
    <row r="317" spans="1:10">
      <c r="A317" s="414">
        <v>316</v>
      </c>
      <c r="B317" s="414" t="s">
        <v>209</v>
      </c>
      <c r="C317" s="414" t="s">
        <v>1569</v>
      </c>
      <c r="D317" s="414" t="s">
        <v>984</v>
      </c>
      <c r="E317" s="414" t="s">
        <v>985</v>
      </c>
      <c r="F317" s="414" t="s">
        <v>986</v>
      </c>
      <c r="G317" s="414" t="s">
        <v>3280</v>
      </c>
      <c r="H317" s="414" t="s">
        <v>987</v>
      </c>
      <c r="I317" s="414" t="s">
        <v>21</v>
      </c>
      <c r="J317" t="s">
        <v>2219</v>
      </c>
    </row>
    <row r="318" spans="1:10">
      <c r="A318" s="414">
        <v>317</v>
      </c>
      <c r="B318" s="414" t="s">
        <v>209</v>
      </c>
      <c r="C318" s="414" t="s">
        <v>1569</v>
      </c>
      <c r="D318" s="414" t="s">
        <v>988</v>
      </c>
      <c r="E318" s="414" t="s">
        <v>989</v>
      </c>
      <c r="F318" s="414" t="s">
        <v>990</v>
      </c>
      <c r="G318" s="414" t="s">
        <v>938</v>
      </c>
      <c r="H318" s="414" t="s">
        <v>991</v>
      </c>
      <c r="I318" s="414" t="s">
        <v>319</v>
      </c>
      <c r="J318" t="s">
        <v>2219</v>
      </c>
    </row>
    <row r="319" spans="1:10">
      <c r="A319" s="414">
        <v>318</v>
      </c>
      <c r="B319" s="414" t="s">
        <v>209</v>
      </c>
      <c r="C319" s="414" t="s">
        <v>1569</v>
      </c>
      <c r="D319" s="414" t="s">
        <v>992</v>
      </c>
      <c r="E319" s="414" t="s">
        <v>993</v>
      </c>
      <c r="F319" s="414" t="s">
        <v>994</v>
      </c>
      <c r="G319" s="414" t="s">
        <v>557</v>
      </c>
      <c r="H319" s="414" t="s">
        <v>21</v>
      </c>
      <c r="I319" s="414" t="s">
        <v>21</v>
      </c>
      <c r="J319" t="s">
        <v>2219</v>
      </c>
    </row>
    <row r="320" spans="1:10">
      <c r="A320" s="414">
        <v>319</v>
      </c>
      <c r="B320" s="414" t="s">
        <v>209</v>
      </c>
      <c r="C320" s="414" t="s">
        <v>1569</v>
      </c>
      <c r="D320" s="414" t="s">
        <v>995</v>
      </c>
      <c r="E320" s="414" t="s">
        <v>996</v>
      </c>
      <c r="F320" s="414" t="s">
        <v>997</v>
      </c>
      <c r="G320" s="414" t="s">
        <v>3280</v>
      </c>
      <c r="H320" s="414" t="s">
        <v>998</v>
      </c>
      <c r="I320" s="414" t="s">
        <v>21</v>
      </c>
      <c r="J320" t="s">
        <v>2219</v>
      </c>
    </row>
    <row r="321" spans="1:10">
      <c r="A321" s="414">
        <v>320</v>
      </c>
      <c r="B321" s="414" t="s">
        <v>209</v>
      </c>
      <c r="C321" s="414" t="s">
        <v>1569</v>
      </c>
      <c r="D321" s="414" t="s">
        <v>999</v>
      </c>
      <c r="E321" s="414" t="s">
        <v>1000</v>
      </c>
      <c r="F321" s="414" t="s">
        <v>1001</v>
      </c>
      <c r="G321" s="414" t="s">
        <v>938</v>
      </c>
      <c r="H321" s="414" t="s">
        <v>21</v>
      </c>
      <c r="I321" s="414" t="s">
        <v>1002</v>
      </c>
      <c r="J321" t="s">
        <v>2219</v>
      </c>
    </row>
    <row r="322" spans="1:10">
      <c r="A322" s="414">
        <v>321</v>
      </c>
      <c r="B322" s="414" t="s">
        <v>209</v>
      </c>
      <c r="C322" s="414" t="s">
        <v>1569</v>
      </c>
      <c r="D322" s="414" t="s">
        <v>1003</v>
      </c>
      <c r="E322" s="414" t="s">
        <v>1004</v>
      </c>
      <c r="F322" s="414" t="s">
        <v>1005</v>
      </c>
      <c r="G322" s="414" t="s">
        <v>356</v>
      </c>
      <c r="H322" s="414" t="s">
        <v>1006</v>
      </c>
      <c r="I322" s="414" t="s">
        <v>1007</v>
      </c>
      <c r="J322" t="s">
        <v>2219</v>
      </c>
    </row>
    <row r="323" spans="1:10">
      <c r="A323" s="414">
        <v>322</v>
      </c>
      <c r="B323" s="414" t="s">
        <v>209</v>
      </c>
      <c r="C323" s="414" t="s">
        <v>1569</v>
      </c>
      <c r="D323" s="414" t="s">
        <v>1008</v>
      </c>
      <c r="E323" s="414" t="s">
        <v>1004</v>
      </c>
      <c r="F323" s="414" t="s">
        <v>1009</v>
      </c>
      <c r="G323" s="414" t="s">
        <v>356</v>
      </c>
      <c r="H323" s="414" t="s">
        <v>1010</v>
      </c>
      <c r="I323" s="414" t="s">
        <v>1011</v>
      </c>
      <c r="J323" t="s">
        <v>2219</v>
      </c>
    </row>
    <row r="324" spans="1:10">
      <c r="A324" s="414">
        <v>323</v>
      </c>
      <c r="B324" s="414" t="s">
        <v>209</v>
      </c>
      <c r="C324" s="414" t="s">
        <v>1569</v>
      </c>
      <c r="D324" s="414" t="s">
        <v>1012</v>
      </c>
      <c r="E324" s="414" t="s">
        <v>1013</v>
      </c>
      <c r="F324" s="414" t="s">
        <v>1014</v>
      </c>
      <c r="G324" s="414" t="s">
        <v>477</v>
      </c>
      <c r="H324" s="414" t="s">
        <v>1015</v>
      </c>
      <c r="I324" s="414" t="s">
        <v>21</v>
      </c>
      <c r="J324" t="s">
        <v>2219</v>
      </c>
    </row>
    <row r="325" spans="1:10">
      <c r="A325" s="414">
        <v>324</v>
      </c>
      <c r="B325" s="414" t="s">
        <v>209</v>
      </c>
      <c r="C325" s="414" t="s">
        <v>1569</v>
      </c>
      <c r="D325" s="414" t="s">
        <v>1016</v>
      </c>
      <c r="E325" s="414" t="s">
        <v>1017</v>
      </c>
      <c r="F325" s="414" t="s">
        <v>1018</v>
      </c>
      <c r="G325" s="414" t="s">
        <v>938</v>
      </c>
      <c r="H325" s="414" t="s">
        <v>21</v>
      </c>
      <c r="I325" s="414" t="s">
        <v>21</v>
      </c>
      <c r="J325" t="s">
        <v>2219</v>
      </c>
    </row>
    <row r="326" spans="1:10">
      <c r="A326" s="414">
        <v>325</v>
      </c>
      <c r="B326" s="414" t="s">
        <v>209</v>
      </c>
      <c r="C326" s="414" t="s">
        <v>1569</v>
      </c>
      <c r="D326" s="414" t="s">
        <v>1019</v>
      </c>
      <c r="E326" s="414" t="s">
        <v>1020</v>
      </c>
      <c r="F326" s="414" t="s">
        <v>1021</v>
      </c>
      <c r="G326" s="414" t="s">
        <v>477</v>
      </c>
      <c r="H326" s="414" t="s">
        <v>1022</v>
      </c>
      <c r="I326" s="414" t="s">
        <v>21</v>
      </c>
      <c r="J326" t="s">
        <v>2219</v>
      </c>
    </row>
    <row r="327" spans="1:10">
      <c r="A327" s="414">
        <v>326</v>
      </c>
      <c r="B327" s="414" t="s">
        <v>209</v>
      </c>
      <c r="C327" s="414" t="s">
        <v>1569</v>
      </c>
      <c r="D327" s="414" t="s">
        <v>1023</v>
      </c>
      <c r="E327" s="414" t="s">
        <v>1024</v>
      </c>
      <c r="F327" s="414" t="s">
        <v>1025</v>
      </c>
      <c r="G327" s="414" t="s">
        <v>3280</v>
      </c>
      <c r="H327" s="414" t="s">
        <v>1026</v>
      </c>
      <c r="I327" s="414" t="s">
        <v>21</v>
      </c>
      <c r="J327" t="s">
        <v>2219</v>
      </c>
    </row>
    <row r="328" spans="1:10">
      <c r="A328" s="414">
        <v>327</v>
      </c>
      <c r="B328" s="414" t="s">
        <v>209</v>
      </c>
      <c r="C328" s="414" t="s">
        <v>1569</v>
      </c>
      <c r="D328" s="414" t="s">
        <v>1027</v>
      </c>
      <c r="E328" s="414" t="s">
        <v>1028</v>
      </c>
      <c r="F328" s="414" t="s">
        <v>1029</v>
      </c>
      <c r="G328" s="414" t="s">
        <v>938</v>
      </c>
      <c r="H328" s="414" t="s">
        <v>1030</v>
      </c>
      <c r="I328" s="414" t="s">
        <v>21</v>
      </c>
      <c r="J328" t="s">
        <v>2219</v>
      </c>
    </row>
    <row r="329" spans="1:10">
      <c r="A329" s="414">
        <v>328</v>
      </c>
      <c r="B329" s="414" t="s">
        <v>209</v>
      </c>
      <c r="C329" s="414" t="s">
        <v>1569</v>
      </c>
      <c r="D329" s="414" t="s">
        <v>1031</v>
      </c>
      <c r="E329" s="414" t="s">
        <v>1032</v>
      </c>
      <c r="F329" s="414" t="s">
        <v>1033</v>
      </c>
      <c r="G329" s="414" t="s">
        <v>3261</v>
      </c>
      <c r="H329" s="414" t="s">
        <v>21</v>
      </c>
      <c r="I329" s="414" t="s">
        <v>269</v>
      </c>
      <c r="J329" t="s">
        <v>2219</v>
      </c>
    </row>
    <row r="330" spans="1:10">
      <c r="A330" s="414">
        <v>329</v>
      </c>
      <c r="B330" s="414" t="s">
        <v>209</v>
      </c>
      <c r="C330" s="414" t="s">
        <v>1569</v>
      </c>
      <c r="D330" s="414" t="s">
        <v>1034</v>
      </c>
      <c r="E330" s="414" t="s">
        <v>1035</v>
      </c>
      <c r="F330" s="414" t="s">
        <v>1036</v>
      </c>
      <c r="G330" s="414" t="s">
        <v>3280</v>
      </c>
      <c r="H330" s="414" t="s">
        <v>21</v>
      </c>
      <c r="I330" s="414" t="s">
        <v>1037</v>
      </c>
      <c r="J330" t="s">
        <v>2219</v>
      </c>
    </row>
    <row r="331" spans="1:10">
      <c r="A331" s="414">
        <v>330</v>
      </c>
      <c r="B331" s="414" t="s">
        <v>209</v>
      </c>
      <c r="C331" s="414" t="s">
        <v>1569</v>
      </c>
      <c r="D331" s="414" t="s">
        <v>1038</v>
      </c>
      <c r="E331" s="414" t="s">
        <v>1039</v>
      </c>
      <c r="F331" s="414" t="s">
        <v>1040</v>
      </c>
      <c r="G331" s="414" t="s">
        <v>557</v>
      </c>
      <c r="H331" s="414" t="s">
        <v>1041</v>
      </c>
      <c r="I331" s="414" t="s">
        <v>21</v>
      </c>
      <c r="J331" t="s">
        <v>2219</v>
      </c>
    </row>
    <row r="332" spans="1:10">
      <c r="A332" s="414">
        <v>331</v>
      </c>
      <c r="B332" s="414" t="s">
        <v>209</v>
      </c>
      <c r="C332" s="414" t="s">
        <v>1569</v>
      </c>
      <c r="D332" s="414" t="s">
        <v>1042</v>
      </c>
      <c r="E332" s="414" t="s">
        <v>1043</v>
      </c>
      <c r="F332" s="414" t="s">
        <v>1044</v>
      </c>
      <c r="G332" s="414" t="s">
        <v>477</v>
      </c>
      <c r="H332" s="414" t="s">
        <v>1045</v>
      </c>
      <c r="I332" s="414" t="s">
        <v>21</v>
      </c>
      <c r="J332" t="s">
        <v>2219</v>
      </c>
    </row>
    <row r="333" spans="1:10">
      <c r="A333" s="414">
        <v>332</v>
      </c>
      <c r="B333" s="414" t="s">
        <v>209</v>
      </c>
      <c r="C333" s="414" t="s">
        <v>1569</v>
      </c>
      <c r="D333" s="414" t="s">
        <v>1046</v>
      </c>
      <c r="E333" s="414" t="s">
        <v>1047</v>
      </c>
      <c r="F333" s="414" t="s">
        <v>1048</v>
      </c>
      <c r="G333" s="414" t="s">
        <v>938</v>
      </c>
      <c r="H333" s="414" t="s">
        <v>1049</v>
      </c>
      <c r="I333" s="414" t="s">
        <v>1050</v>
      </c>
      <c r="J333" t="s">
        <v>2219</v>
      </c>
    </row>
    <row r="334" spans="1:10">
      <c r="A334" s="414">
        <v>333</v>
      </c>
      <c r="B334" s="414" t="s">
        <v>209</v>
      </c>
      <c r="C334" s="414" t="s">
        <v>1569</v>
      </c>
      <c r="D334" s="414" t="s">
        <v>1051</v>
      </c>
      <c r="E334" s="414" t="s">
        <v>1052</v>
      </c>
      <c r="F334" s="414" t="s">
        <v>1053</v>
      </c>
      <c r="G334" s="414" t="s">
        <v>477</v>
      </c>
      <c r="H334" s="414" t="s">
        <v>21</v>
      </c>
      <c r="I334" s="414" t="s">
        <v>21</v>
      </c>
      <c r="J334" t="s">
        <v>2219</v>
      </c>
    </row>
    <row r="335" spans="1:10">
      <c r="A335" s="414">
        <v>334</v>
      </c>
      <c r="B335" s="414" t="s">
        <v>209</v>
      </c>
      <c r="C335" s="414" t="s">
        <v>1569</v>
      </c>
      <c r="D335" s="414" t="s">
        <v>1054</v>
      </c>
      <c r="E335" s="414" t="s">
        <v>1055</v>
      </c>
      <c r="F335" s="414" t="s">
        <v>1056</v>
      </c>
      <c r="G335" s="414" t="s">
        <v>3280</v>
      </c>
      <c r="H335" s="414" t="s">
        <v>1057</v>
      </c>
      <c r="I335" s="414" t="s">
        <v>21</v>
      </c>
      <c r="J335" t="s">
        <v>2219</v>
      </c>
    </row>
    <row r="336" spans="1:10">
      <c r="A336" s="414">
        <v>335</v>
      </c>
      <c r="B336" s="414" t="s">
        <v>209</v>
      </c>
      <c r="C336" s="414" t="s">
        <v>1569</v>
      </c>
      <c r="D336" s="414" t="s">
        <v>1058</v>
      </c>
      <c r="E336" s="414" t="s">
        <v>1059</v>
      </c>
      <c r="F336" s="414" t="s">
        <v>1060</v>
      </c>
      <c r="G336" s="414" t="s">
        <v>729</v>
      </c>
      <c r="H336" s="414" t="s">
        <v>1061</v>
      </c>
      <c r="I336" s="414" t="s">
        <v>21</v>
      </c>
      <c r="J336" t="s">
        <v>2219</v>
      </c>
    </row>
    <row r="337" spans="1:10">
      <c r="A337" s="414">
        <v>336</v>
      </c>
      <c r="B337" s="414" t="s">
        <v>209</v>
      </c>
      <c r="C337" s="414" t="s">
        <v>1569</v>
      </c>
      <c r="D337" s="414" t="s">
        <v>1062</v>
      </c>
      <c r="E337" s="414" t="s">
        <v>1063</v>
      </c>
      <c r="F337" s="414" t="s">
        <v>1064</v>
      </c>
      <c r="G337" s="414" t="s">
        <v>557</v>
      </c>
      <c r="H337" s="414" t="s">
        <v>1065</v>
      </c>
      <c r="I337" s="414" t="s">
        <v>1066</v>
      </c>
      <c r="J337" t="s">
        <v>2219</v>
      </c>
    </row>
    <row r="338" spans="1:10">
      <c r="A338" s="414">
        <v>337</v>
      </c>
      <c r="B338" s="414" t="s">
        <v>209</v>
      </c>
      <c r="C338" s="414" t="s">
        <v>1569</v>
      </c>
      <c r="D338" s="414" t="s">
        <v>1067</v>
      </c>
      <c r="E338" s="414" t="s">
        <v>1068</v>
      </c>
      <c r="F338" s="414" t="s">
        <v>1069</v>
      </c>
      <c r="G338" s="414" t="s">
        <v>557</v>
      </c>
      <c r="H338" s="414" t="s">
        <v>1070</v>
      </c>
      <c r="I338" s="414" t="s">
        <v>21</v>
      </c>
      <c r="J338" t="s">
        <v>2219</v>
      </c>
    </row>
    <row r="339" spans="1:10">
      <c r="A339" s="414">
        <v>338</v>
      </c>
      <c r="B339" s="414" t="s">
        <v>209</v>
      </c>
      <c r="C339" s="414" t="s">
        <v>1569</v>
      </c>
      <c r="D339" s="414" t="s">
        <v>1071</v>
      </c>
      <c r="E339" s="414" t="s">
        <v>1072</v>
      </c>
      <c r="F339" s="414" t="s">
        <v>1073</v>
      </c>
      <c r="G339" s="414" t="s">
        <v>708</v>
      </c>
      <c r="H339" s="414" t="s">
        <v>1074</v>
      </c>
      <c r="I339" s="414" t="s">
        <v>1075</v>
      </c>
      <c r="J339" t="s">
        <v>2219</v>
      </c>
    </row>
    <row r="340" spans="1:10">
      <c r="A340" s="414">
        <v>339</v>
      </c>
      <c r="B340" s="414" t="s">
        <v>209</v>
      </c>
      <c r="C340" s="414" t="s">
        <v>1569</v>
      </c>
      <c r="D340" s="414" t="s">
        <v>1076</v>
      </c>
      <c r="E340" s="414" t="s">
        <v>1077</v>
      </c>
      <c r="F340" s="414" t="s">
        <v>1078</v>
      </c>
      <c r="G340" s="414" t="s">
        <v>3261</v>
      </c>
      <c r="H340" s="414" t="s">
        <v>21</v>
      </c>
      <c r="I340" s="414" t="s">
        <v>269</v>
      </c>
      <c r="J340" t="s">
        <v>2219</v>
      </c>
    </row>
    <row r="341" spans="1:10">
      <c r="A341" s="414">
        <v>340</v>
      </c>
      <c r="B341" s="414" t="s">
        <v>209</v>
      </c>
      <c r="C341" s="414" t="s">
        <v>1569</v>
      </c>
      <c r="D341" s="414" t="s">
        <v>1079</v>
      </c>
      <c r="E341" s="414" t="s">
        <v>1080</v>
      </c>
      <c r="F341" s="414" t="s">
        <v>1081</v>
      </c>
      <c r="G341" s="414" t="s">
        <v>3261</v>
      </c>
      <c r="H341" s="414" t="s">
        <v>21</v>
      </c>
      <c r="I341" s="414" t="s">
        <v>269</v>
      </c>
      <c r="J341" t="s">
        <v>2219</v>
      </c>
    </row>
    <row r="342" spans="1:10">
      <c r="A342" s="414">
        <v>341</v>
      </c>
      <c r="B342" s="414" t="s">
        <v>209</v>
      </c>
      <c r="C342" s="414" t="s">
        <v>1569</v>
      </c>
      <c r="D342" s="414" t="s">
        <v>1082</v>
      </c>
      <c r="E342" s="414" t="s">
        <v>1083</v>
      </c>
      <c r="F342" s="414" t="s">
        <v>1084</v>
      </c>
      <c r="G342" s="414" t="s">
        <v>1085</v>
      </c>
      <c r="H342" s="414" t="s">
        <v>21</v>
      </c>
      <c r="I342" s="414" t="s">
        <v>269</v>
      </c>
      <c r="J342" t="s">
        <v>2219</v>
      </c>
    </row>
    <row r="343" spans="1:10">
      <c r="A343" s="414">
        <v>342</v>
      </c>
      <c r="B343" s="414" t="s">
        <v>209</v>
      </c>
      <c r="C343" s="414" t="s">
        <v>1569</v>
      </c>
      <c r="D343" s="414" t="s">
        <v>1086</v>
      </c>
      <c r="E343" s="414" t="s">
        <v>1087</v>
      </c>
      <c r="F343" s="414" t="s">
        <v>1088</v>
      </c>
      <c r="G343" s="414" t="s">
        <v>231</v>
      </c>
      <c r="H343" s="414" t="s">
        <v>1089</v>
      </c>
      <c r="I343" s="414" t="s">
        <v>1090</v>
      </c>
      <c r="J343" t="s">
        <v>2219</v>
      </c>
    </row>
    <row r="344" spans="1:10">
      <c r="A344" s="414">
        <v>343</v>
      </c>
      <c r="B344" s="414" t="s">
        <v>209</v>
      </c>
      <c r="C344" s="414" t="s">
        <v>1569</v>
      </c>
      <c r="D344" s="414" t="s">
        <v>1091</v>
      </c>
      <c r="E344" s="414" t="s">
        <v>1092</v>
      </c>
      <c r="F344" s="414" t="s">
        <v>1093</v>
      </c>
      <c r="G344" s="414" t="s">
        <v>1094</v>
      </c>
      <c r="H344" s="414" t="s">
        <v>1095</v>
      </c>
      <c r="I344" s="414" t="s">
        <v>600</v>
      </c>
      <c r="J344" t="s">
        <v>2219</v>
      </c>
    </row>
    <row r="345" spans="1:10">
      <c r="A345" s="414">
        <v>344</v>
      </c>
      <c r="B345" s="414" t="s">
        <v>209</v>
      </c>
      <c r="C345" s="414" t="s">
        <v>1569</v>
      </c>
      <c r="D345" s="414" t="s">
        <v>1096</v>
      </c>
      <c r="E345" s="414" t="s">
        <v>1097</v>
      </c>
      <c r="F345" s="414" t="s">
        <v>1098</v>
      </c>
      <c r="G345" s="414" t="s">
        <v>398</v>
      </c>
      <c r="H345" s="414" t="s">
        <v>1099</v>
      </c>
      <c r="I345" s="414" t="s">
        <v>21</v>
      </c>
      <c r="J345" t="s">
        <v>2219</v>
      </c>
    </row>
    <row r="346" spans="1:10">
      <c r="A346" s="414">
        <v>345</v>
      </c>
      <c r="B346" s="414" t="s">
        <v>209</v>
      </c>
      <c r="C346" s="414" t="s">
        <v>1569</v>
      </c>
      <c r="D346" s="414" t="s">
        <v>1100</v>
      </c>
      <c r="E346" s="414" t="s">
        <v>1101</v>
      </c>
      <c r="F346" s="414" t="s">
        <v>1102</v>
      </c>
      <c r="G346" s="414" t="s">
        <v>367</v>
      </c>
      <c r="H346" s="414" t="s">
        <v>1103</v>
      </c>
      <c r="I346" s="414" t="s">
        <v>21</v>
      </c>
      <c r="J346" t="s">
        <v>2219</v>
      </c>
    </row>
    <row r="347" spans="1:10">
      <c r="A347" s="414">
        <v>346</v>
      </c>
      <c r="B347" s="414" t="s">
        <v>209</v>
      </c>
      <c r="C347" s="414" t="s">
        <v>1569</v>
      </c>
      <c r="D347" s="414" t="s">
        <v>1104</v>
      </c>
      <c r="E347" s="414" t="s">
        <v>1105</v>
      </c>
      <c r="F347" s="414" t="s">
        <v>1106</v>
      </c>
      <c r="G347" s="414" t="s">
        <v>3426</v>
      </c>
      <c r="H347" s="414" t="s">
        <v>697</v>
      </c>
      <c r="I347" s="414" t="s">
        <v>21</v>
      </c>
      <c r="J347" t="s">
        <v>2219</v>
      </c>
    </row>
    <row r="348" spans="1:10">
      <c r="A348" s="414">
        <v>347</v>
      </c>
      <c r="B348" s="414" t="s">
        <v>209</v>
      </c>
      <c r="C348" s="414" t="s">
        <v>1569</v>
      </c>
      <c r="D348" s="414" t="s">
        <v>1107</v>
      </c>
      <c r="E348" s="414" t="s">
        <v>1108</v>
      </c>
      <c r="F348" s="414" t="s">
        <v>1109</v>
      </c>
      <c r="G348" s="414" t="s">
        <v>356</v>
      </c>
      <c r="H348" s="414" t="s">
        <v>21</v>
      </c>
      <c r="I348" s="414" t="s">
        <v>3455</v>
      </c>
      <c r="J348" t="s">
        <v>2219</v>
      </c>
    </row>
    <row r="349" spans="1:10">
      <c r="A349" s="414">
        <v>348</v>
      </c>
      <c r="B349" s="414" t="s">
        <v>209</v>
      </c>
      <c r="C349" s="414" t="s">
        <v>1569</v>
      </c>
      <c r="D349" s="414" t="s">
        <v>1110</v>
      </c>
      <c r="E349" s="414" t="s">
        <v>1111</v>
      </c>
      <c r="F349" s="414" t="s">
        <v>1112</v>
      </c>
      <c r="G349" s="414" t="s">
        <v>557</v>
      </c>
      <c r="H349" s="414" t="s">
        <v>21</v>
      </c>
      <c r="I349" s="414" t="s">
        <v>21</v>
      </c>
      <c r="J349" t="s">
        <v>2219</v>
      </c>
    </row>
    <row r="350" spans="1:10">
      <c r="A350" s="414">
        <v>349</v>
      </c>
      <c r="B350" s="414" t="s">
        <v>209</v>
      </c>
      <c r="C350" s="414" t="s">
        <v>1569</v>
      </c>
      <c r="D350" s="414" t="s">
        <v>1113</v>
      </c>
      <c r="E350" s="414" t="s">
        <v>1114</v>
      </c>
      <c r="F350" s="414" t="s">
        <v>1115</v>
      </c>
      <c r="G350" s="414" t="s">
        <v>3413</v>
      </c>
      <c r="H350" s="414" t="s">
        <v>21</v>
      </c>
      <c r="I350" s="414" t="s">
        <v>21</v>
      </c>
      <c r="J350" t="s">
        <v>2219</v>
      </c>
    </row>
    <row r="351" spans="1:10">
      <c r="A351" s="414">
        <v>350</v>
      </c>
      <c r="B351" s="414" t="s">
        <v>209</v>
      </c>
      <c r="C351" s="414" t="s">
        <v>1569</v>
      </c>
      <c r="D351" s="414" t="s">
        <v>1116</v>
      </c>
      <c r="E351" s="414" t="s">
        <v>1117</v>
      </c>
      <c r="F351" s="414" t="s">
        <v>1118</v>
      </c>
      <c r="G351" s="414" t="s">
        <v>557</v>
      </c>
      <c r="H351" s="414" t="s">
        <v>1119</v>
      </c>
      <c r="I351" s="414" t="s">
        <v>21</v>
      </c>
      <c r="J351" t="s">
        <v>2219</v>
      </c>
    </row>
    <row r="352" spans="1:10">
      <c r="A352" s="414">
        <v>351</v>
      </c>
      <c r="B352" s="414" t="s">
        <v>209</v>
      </c>
      <c r="C352" s="414" t="s">
        <v>1569</v>
      </c>
      <c r="D352" s="414" t="s">
        <v>1120</v>
      </c>
      <c r="E352" s="414" t="s">
        <v>1117</v>
      </c>
      <c r="F352" s="414" t="s">
        <v>1121</v>
      </c>
      <c r="G352" s="414" t="s">
        <v>356</v>
      </c>
      <c r="H352" s="414" t="s">
        <v>21</v>
      </c>
      <c r="I352" s="414" t="s">
        <v>21</v>
      </c>
      <c r="J352" t="s">
        <v>2219</v>
      </c>
    </row>
    <row r="353" spans="1:10">
      <c r="A353" s="414">
        <v>352</v>
      </c>
      <c r="B353" s="414" t="s">
        <v>209</v>
      </c>
      <c r="C353" s="414" t="s">
        <v>1569</v>
      </c>
      <c r="D353" s="414" t="s">
        <v>1122</v>
      </c>
      <c r="E353" s="414" t="s">
        <v>1123</v>
      </c>
      <c r="F353" s="414" t="s">
        <v>1124</v>
      </c>
      <c r="G353" s="414" t="s">
        <v>3413</v>
      </c>
      <c r="H353" s="414" t="s">
        <v>21</v>
      </c>
      <c r="I353" s="414" t="s">
        <v>21</v>
      </c>
      <c r="J353" t="s">
        <v>2219</v>
      </c>
    </row>
    <row r="354" spans="1:10">
      <c r="A354" s="414">
        <v>353</v>
      </c>
      <c r="B354" s="414" t="s">
        <v>209</v>
      </c>
      <c r="C354" s="414" t="s">
        <v>1569</v>
      </c>
      <c r="D354" s="414" t="s">
        <v>1125</v>
      </c>
      <c r="E354" s="414" t="s">
        <v>1126</v>
      </c>
      <c r="F354" s="414" t="s">
        <v>1127</v>
      </c>
      <c r="G354" s="414" t="s">
        <v>3426</v>
      </c>
      <c r="H354" s="414" t="s">
        <v>1128</v>
      </c>
      <c r="I354" s="414" t="s">
        <v>1129</v>
      </c>
      <c r="J354" t="s">
        <v>2219</v>
      </c>
    </row>
    <row r="355" spans="1:10">
      <c r="A355" s="414">
        <v>354</v>
      </c>
      <c r="B355" s="414" t="s">
        <v>209</v>
      </c>
      <c r="C355" s="414" t="s">
        <v>1569</v>
      </c>
      <c r="D355" s="414" t="s">
        <v>1130</v>
      </c>
      <c r="E355" s="414" t="s">
        <v>1126</v>
      </c>
      <c r="F355" s="414" t="s">
        <v>1127</v>
      </c>
      <c r="G355" s="414" t="s">
        <v>3426</v>
      </c>
      <c r="H355" s="414" t="s">
        <v>21</v>
      </c>
      <c r="I355" s="414" t="s">
        <v>21</v>
      </c>
      <c r="J355" t="s">
        <v>2219</v>
      </c>
    </row>
    <row r="356" spans="1:10">
      <c r="A356" s="414">
        <v>355</v>
      </c>
      <c r="B356" s="414" t="s">
        <v>209</v>
      </c>
      <c r="C356" s="414" t="s">
        <v>1569</v>
      </c>
      <c r="D356" s="414" t="s">
        <v>1131</v>
      </c>
      <c r="E356" s="414" t="s">
        <v>1132</v>
      </c>
      <c r="F356" s="414" t="s">
        <v>1133</v>
      </c>
      <c r="G356" s="414" t="s">
        <v>3413</v>
      </c>
      <c r="H356" s="414" t="s">
        <v>1134</v>
      </c>
      <c r="I356" s="414" t="s">
        <v>21</v>
      </c>
      <c r="J356" t="s">
        <v>2219</v>
      </c>
    </row>
    <row r="357" spans="1:10">
      <c r="A357" s="414">
        <v>356</v>
      </c>
      <c r="B357" s="414" t="s">
        <v>209</v>
      </c>
      <c r="C357" s="414" t="s">
        <v>1569</v>
      </c>
      <c r="D357" s="414" t="s">
        <v>1135</v>
      </c>
      <c r="E357" s="414" t="s">
        <v>1136</v>
      </c>
      <c r="F357" s="414" t="s">
        <v>1137</v>
      </c>
      <c r="G357" s="414" t="s">
        <v>557</v>
      </c>
      <c r="H357" s="414" t="s">
        <v>1138</v>
      </c>
      <c r="I357" s="414" t="s">
        <v>21</v>
      </c>
      <c r="J357" t="s">
        <v>2219</v>
      </c>
    </row>
    <row r="358" spans="1:10">
      <c r="A358" s="414">
        <v>357</v>
      </c>
      <c r="B358" s="414" t="s">
        <v>209</v>
      </c>
      <c r="C358" s="414" t="s">
        <v>1569</v>
      </c>
      <c r="D358" s="414" t="s">
        <v>1139</v>
      </c>
      <c r="E358" s="414" t="s">
        <v>1140</v>
      </c>
      <c r="F358" s="414" t="s">
        <v>1141</v>
      </c>
      <c r="G358" s="414" t="s">
        <v>3426</v>
      </c>
      <c r="H358" s="414" t="s">
        <v>1142</v>
      </c>
      <c r="I358" s="414" t="s">
        <v>1143</v>
      </c>
      <c r="J358" t="s">
        <v>2219</v>
      </c>
    </row>
    <row r="359" spans="1:10">
      <c r="A359" s="414">
        <v>358</v>
      </c>
      <c r="B359" s="414" t="s">
        <v>209</v>
      </c>
      <c r="C359" s="414" t="s">
        <v>1569</v>
      </c>
      <c r="D359" s="414" t="s">
        <v>1144</v>
      </c>
      <c r="E359" s="414" t="s">
        <v>1140</v>
      </c>
      <c r="F359" s="414" t="s">
        <v>1141</v>
      </c>
      <c r="G359" s="414" t="s">
        <v>3426</v>
      </c>
      <c r="H359" s="414" t="s">
        <v>1142</v>
      </c>
      <c r="I359" s="414" t="s">
        <v>352</v>
      </c>
      <c r="J359" t="s">
        <v>2219</v>
      </c>
    </row>
    <row r="360" spans="1:10">
      <c r="A360" s="414">
        <v>359</v>
      </c>
      <c r="B360" s="414" t="s">
        <v>209</v>
      </c>
      <c r="C360" s="414" t="s">
        <v>1569</v>
      </c>
      <c r="D360" s="414" t="s">
        <v>1145</v>
      </c>
      <c r="E360" s="414" t="s">
        <v>1146</v>
      </c>
      <c r="F360" s="414" t="s">
        <v>1147</v>
      </c>
      <c r="G360" s="414" t="s">
        <v>557</v>
      </c>
      <c r="H360" s="414" t="s">
        <v>1148</v>
      </c>
      <c r="I360" s="414" t="s">
        <v>21</v>
      </c>
      <c r="J360" t="s">
        <v>2219</v>
      </c>
    </row>
    <row r="361" spans="1:10">
      <c r="A361" s="414">
        <v>360</v>
      </c>
      <c r="B361" s="414" t="s">
        <v>209</v>
      </c>
      <c r="C361" s="414" t="s">
        <v>1569</v>
      </c>
      <c r="D361" s="414" t="s">
        <v>1149</v>
      </c>
      <c r="E361" s="414" t="s">
        <v>1150</v>
      </c>
      <c r="F361" s="414" t="s">
        <v>1151</v>
      </c>
      <c r="G361" s="414" t="s">
        <v>3257</v>
      </c>
      <c r="H361" s="414" t="s">
        <v>21</v>
      </c>
      <c r="I361" s="414" t="s">
        <v>21</v>
      </c>
      <c r="J361" t="s">
        <v>2219</v>
      </c>
    </row>
    <row r="362" spans="1:10">
      <c r="A362" s="414">
        <v>361</v>
      </c>
      <c r="B362" s="414" t="s">
        <v>209</v>
      </c>
      <c r="C362" s="414" t="s">
        <v>1569</v>
      </c>
      <c r="D362" s="414" t="s">
        <v>1152</v>
      </c>
      <c r="E362" s="414" t="s">
        <v>1153</v>
      </c>
      <c r="F362" s="414" t="s">
        <v>1154</v>
      </c>
      <c r="G362" s="414" t="s">
        <v>3426</v>
      </c>
      <c r="H362" s="414" t="s">
        <v>1155</v>
      </c>
      <c r="I362" s="414" t="s">
        <v>1156</v>
      </c>
      <c r="J362" t="s">
        <v>2219</v>
      </c>
    </row>
    <row r="363" spans="1:10">
      <c r="A363" s="414">
        <v>362</v>
      </c>
      <c r="B363" s="414" t="s">
        <v>209</v>
      </c>
      <c r="C363" s="414" t="s">
        <v>1569</v>
      </c>
      <c r="D363" s="414" t="s">
        <v>1157</v>
      </c>
      <c r="E363" s="414" t="s">
        <v>1158</v>
      </c>
      <c r="F363" s="414" t="s">
        <v>1159</v>
      </c>
      <c r="G363" s="414" t="s">
        <v>557</v>
      </c>
      <c r="H363" s="414" t="s">
        <v>1160</v>
      </c>
      <c r="I363" s="414" t="s">
        <v>21</v>
      </c>
      <c r="J363" t="s">
        <v>2219</v>
      </c>
    </row>
    <row r="364" spans="1:10">
      <c r="A364" s="414">
        <v>363</v>
      </c>
      <c r="B364" s="414" t="s">
        <v>209</v>
      </c>
      <c r="C364" s="414" t="s">
        <v>1569</v>
      </c>
      <c r="D364" s="414" t="s">
        <v>1161</v>
      </c>
      <c r="E364" s="414" t="s">
        <v>1162</v>
      </c>
      <c r="F364" s="414" t="s">
        <v>1163</v>
      </c>
      <c r="G364" s="414" t="s">
        <v>3413</v>
      </c>
      <c r="H364" s="414" t="s">
        <v>21</v>
      </c>
      <c r="I364" s="414" t="s">
        <v>21</v>
      </c>
      <c r="J364" t="s">
        <v>2219</v>
      </c>
    </row>
    <row r="365" spans="1:10">
      <c r="A365" s="414">
        <v>364</v>
      </c>
      <c r="B365" s="414" t="s">
        <v>209</v>
      </c>
      <c r="C365" s="414" t="s">
        <v>1569</v>
      </c>
      <c r="D365" s="414" t="s">
        <v>1164</v>
      </c>
      <c r="E365" s="414" t="s">
        <v>1165</v>
      </c>
      <c r="F365" s="414" t="s">
        <v>1166</v>
      </c>
      <c r="G365" s="414" t="s">
        <v>3413</v>
      </c>
      <c r="H365" s="414" t="s">
        <v>21</v>
      </c>
      <c r="I365" s="414" t="s">
        <v>21</v>
      </c>
      <c r="J365" t="s">
        <v>2219</v>
      </c>
    </row>
    <row r="366" spans="1:10">
      <c r="A366" s="414">
        <v>365</v>
      </c>
      <c r="B366" s="414" t="s">
        <v>209</v>
      </c>
      <c r="C366" s="414" t="s">
        <v>1569</v>
      </c>
      <c r="D366" s="414" t="s">
        <v>1167</v>
      </c>
      <c r="E366" s="414" t="s">
        <v>1168</v>
      </c>
      <c r="F366" s="414" t="s">
        <v>1169</v>
      </c>
      <c r="G366" s="414" t="s">
        <v>3413</v>
      </c>
      <c r="H366" s="414" t="s">
        <v>21</v>
      </c>
      <c r="I366" s="414" t="s">
        <v>21</v>
      </c>
      <c r="J366" t="s">
        <v>2219</v>
      </c>
    </row>
    <row r="367" spans="1:10">
      <c r="A367" s="414">
        <v>366</v>
      </c>
      <c r="B367" s="414" t="s">
        <v>209</v>
      </c>
      <c r="C367" s="414" t="s">
        <v>1569</v>
      </c>
      <c r="D367" s="414" t="s">
        <v>1170</v>
      </c>
      <c r="E367" s="414" t="s">
        <v>1171</v>
      </c>
      <c r="F367" s="414" t="s">
        <v>1172</v>
      </c>
      <c r="G367" s="414" t="s">
        <v>3413</v>
      </c>
      <c r="H367" s="414" t="s">
        <v>21</v>
      </c>
      <c r="I367" s="414" t="s">
        <v>21</v>
      </c>
      <c r="J367" t="s">
        <v>2219</v>
      </c>
    </row>
    <row r="368" spans="1:10">
      <c r="A368" s="414">
        <v>367</v>
      </c>
      <c r="B368" s="414" t="s">
        <v>209</v>
      </c>
      <c r="C368" s="414" t="s">
        <v>1569</v>
      </c>
      <c r="D368" s="414" t="s">
        <v>1173</v>
      </c>
      <c r="E368" s="414" t="s">
        <v>1174</v>
      </c>
      <c r="F368" s="414" t="s">
        <v>1175</v>
      </c>
      <c r="G368" s="414" t="s">
        <v>3392</v>
      </c>
      <c r="H368" s="414" t="s">
        <v>1176</v>
      </c>
      <c r="I368" s="414" t="s">
        <v>617</v>
      </c>
      <c r="J368" t="s">
        <v>2219</v>
      </c>
    </row>
    <row r="369" spans="1:10">
      <c r="A369" s="414">
        <v>368</v>
      </c>
      <c r="B369" s="414" t="s">
        <v>209</v>
      </c>
      <c r="C369" s="414" t="s">
        <v>1569</v>
      </c>
      <c r="D369" s="414" t="s">
        <v>1177</v>
      </c>
      <c r="E369" s="414" t="s">
        <v>1178</v>
      </c>
      <c r="F369" s="414" t="s">
        <v>1179</v>
      </c>
      <c r="G369" s="414" t="s">
        <v>3257</v>
      </c>
      <c r="H369" s="414" t="s">
        <v>1180</v>
      </c>
      <c r="I369" s="414" t="s">
        <v>1181</v>
      </c>
      <c r="J369" t="s">
        <v>2219</v>
      </c>
    </row>
    <row r="370" spans="1:10">
      <c r="A370" s="414">
        <v>369</v>
      </c>
      <c r="B370" s="414" t="s">
        <v>209</v>
      </c>
      <c r="C370" s="414" t="s">
        <v>1569</v>
      </c>
      <c r="D370" s="414" t="s">
        <v>1182</v>
      </c>
      <c r="E370" s="414" t="s">
        <v>1183</v>
      </c>
      <c r="F370" s="414" t="s">
        <v>1184</v>
      </c>
      <c r="G370" s="414" t="s">
        <v>462</v>
      </c>
      <c r="H370" s="414" t="s">
        <v>21</v>
      </c>
      <c r="I370" s="414" t="s">
        <v>21</v>
      </c>
      <c r="J370" t="s">
        <v>2219</v>
      </c>
    </row>
    <row r="371" spans="1:10">
      <c r="A371" s="414">
        <v>370</v>
      </c>
      <c r="B371" s="414" t="s">
        <v>209</v>
      </c>
      <c r="C371" s="414" t="s">
        <v>1569</v>
      </c>
      <c r="D371" s="414" t="s">
        <v>1185</v>
      </c>
      <c r="E371" s="414" t="s">
        <v>1186</v>
      </c>
      <c r="F371" s="414" t="s">
        <v>1187</v>
      </c>
      <c r="G371" s="414" t="s">
        <v>3426</v>
      </c>
      <c r="H371" s="414" t="s">
        <v>1188</v>
      </c>
      <c r="I371" s="414" t="s">
        <v>1129</v>
      </c>
      <c r="J371" t="s">
        <v>2219</v>
      </c>
    </row>
    <row r="372" spans="1:10">
      <c r="A372" s="414">
        <v>371</v>
      </c>
      <c r="B372" s="414" t="s">
        <v>209</v>
      </c>
      <c r="C372" s="414" t="s">
        <v>1569</v>
      </c>
      <c r="D372" s="414" t="s">
        <v>1189</v>
      </c>
      <c r="E372" s="414" t="s">
        <v>1190</v>
      </c>
      <c r="F372" s="414" t="s">
        <v>1191</v>
      </c>
      <c r="G372" s="414" t="s">
        <v>557</v>
      </c>
      <c r="H372" s="414" t="s">
        <v>1192</v>
      </c>
      <c r="I372" s="414" t="s">
        <v>21</v>
      </c>
      <c r="J372" t="s">
        <v>2219</v>
      </c>
    </row>
    <row r="373" spans="1:10">
      <c r="A373" s="414">
        <v>372</v>
      </c>
      <c r="B373" s="414" t="s">
        <v>209</v>
      </c>
      <c r="C373" s="414" t="s">
        <v>1569</v>
      </c>
      <c r="D373" s="414" t="s">
        <v>1193</v>
      </c>
      <c r="E373" s="414" t="s">
        <v>1194</v>
      </c>
      <c r="F373" s="414" t="s">
        <v>1195</v>
      </c>
      <c r="G373" s="414" t="s">
        <v>3280</v>
      </c>
      <c r="H373" s="414" t="s">
        <v>21</v>
      </c>
      <c r="I373" s="414" t="s">
        <v>1196</v>
      </c>
      <c r="J373" t="s">
        <v>2219</v>
      </c>
    </row>
    <row r="374" spans="1:10">
      <c r="A374" s="414">
        <v>373</v>
      </c>
      <c r="B374" s="414" t="s">
        <v>209</v>
      </c>
      <c r="C374" s="414" t="s">
        <v>1569</v>
      </c>
      <c r="D374" s="414" t="s">
        <v>1197</v>
      </c>
      <c r="E374" s="414" t="s">
        <v>1198</v>
      </c>
      <c r="F374" s="414" t="s">
        <v>1199</v>
      </c>
      <c r="G374" s="414" t="s">
        <v>3257</v>
      </c>
      <c r="H374" s="414" t="s">
        <v>21</v>
      </c>
      <c r="I374" s="414" t="s">
        <v>21</v>
      </c>
      <c r="J374" t="s">
        <v>2219</v>
      </c>
    </row>
    <row r="375" spans="1:10">
      <c r="A375" s="414">
        <v>374</v>
      </c>
      <c r="B375" s="414" t="s">
        <v>209</v>
      </c>
      <c r="C375" s="414" t="s">
        <v>1569</v>
      </c>
      <c r="D375" s="414" t="s">
        <v>1200</v>
      </c>
      <c r="E375" s="414" t="s">
        <v>1198</v>
      </c>
      <c r="F375" s="414" t="s">
        <v>1201</v>
      </c>
      <c r="G375" s="414" t="s">
        <v>557</v>
      </c>
      <c r="H375" s="414" t="s">
        <v>1202</v>
      </c>
      <c r="I375" s="414" t="s">
        <v>21</v>
      </c>
      <c r="J375" t="s">
        <v>2219</v>
      </c>
    </row>
    <row r="376" spans="1:10">
      <c r="A376" s="414">
        <v>375</v>
      </c>
      <c r="B376" s="414" t="s">
        <v>209</v>
      </c>
      <c r="C376" s="414" t="s">
        <v>1569</v>
      </c>
      <c r="D376" s="414" t="s">
        <v>1203</v>
      </c>
      <c r="E376" s="414" t="s">
        <v>1204</v>
      </c>
      <c r="F376" s="414" t="s">
        <v>1205</v>
      </c>
      <c r="G376" s="414" t="s">
        <v>3257</v>
      </c>
      <c r="H376" s="414" t="s">
        <v>1206</v>
      </c>
      <c r="I376" s="414" t="s">
        <v>617</v>
      </c>
      <c r="J376" t="s">
        <v>2219</v>
      </c>
    </row>
    <row r="377" spans="1:10">
      <c r="A377" s="414">
        <v>376</v>
      </c>
      <c r="B377" s="414" t="s">
        <v>209</v>
      </c>
      <c r="C377" s="414" t="s">
        <v>1569</v>
      </c>
      <c r="D377" s="414" t="s">
        <v>1207</v>
      </c>
      <c r="E377" s="414" t="s">
        <v>1208</v>
      </c>
      <c r="F377" s="414" t="s">
        <v>1209</v>
      </c>
      <c r="G377" s="414" t="s">
        <v>3257</v>
      </c>
      <c r="H377" s="414" t="s">
        <v>1210</v>
      </c>
      <c r="I377" s="414" t="s">
        <v>444</v>
      </c>
      <c r="J377" t="s">
        <v>2219</v>
      </c>
    </row>
    <row r="378" spans="1:10">
      <c r="A378" s="414">
        <v>377</v>
      </c>
      <c r="B378" s="414" t="s">
        <v>209</v>
      </c>
      <c r="C378" s="414" t="s">
        <v>1569</v>
      </c>
      <c r="D378" s="414" t="s">
        <v>1211</v>
      </c>
      <c r="E378" s="414" t="s">
        <v>1212</v>
      </c>
      <c r="F378" s="414" t="s">
        <v>1213</v>
      </c>
      <c r="G378" s="414" t="s">
        <v>3257</v>
      </c>
      <c r="H378" s="414" t="s">
        <v>1214</v>
      </c>
      <c r="I378" s="414" t="s">
        <v>444</v>
      </c>
      <c r="J378" t="s">
        <v>2219</v>
      </c>
    </row>
    <row r="379" spans="1:10">
      <c r="A379" s="414">
        <v>378</v>
      </c>
      <c r="B379" s="414" t="s">
        <v>209</v>
      </c>
      <c r="C379" s="414" t="s">
        <v>1569</v>
      </c>
      <c r="D379" s="414" t="s">
        <v>1215</v>
      </c>
      <c r="E379" s="414" t="s">
        <v>1216</v>
      </c>
      <c r="F379" s="414" t="s">
        <v>1217</v>
      </c>
      <c r="G379" s="414" t="s">
        <v>381</v>
      </c>
      <c r="H379" s="414" t="s">
        <v>21</v>
      </c>
      <c r="I379" s="414" t="s">
        <v>21</v>
      </c>
      <c r="J379" t="s">
        <v>2219</v>
      </c>
    </row>
    <row r="380" spans="1:10">
      <c r="A380" s="414">
        <v>379</v>
      </c>
      <c r="B380" s="414" t="s">
        <v>209</v>
      </c>
      <c r="C380" s="414" t="s">
        <v>1569</v>
      </c>
      <c r="D380" s="414" t="s">
        <v>1218</v>
      </c>
      <c r="E380" s="414" t="s">
        <v>1219</v>
      </c>
      <c r="F380" s="414" t="s">
        <v>1220</v>
      </c>
      <c r="G380" s="414" t="s">
        <v>948</v>
      </c>
      <c r="H380" s="414" t="s">
        <v>1221</v>
      </c>
      <c r="I380" s="414" t="s">
        <v>21</v>
      </c>
      <c r="J380" t="s">
        <v>2219</v>
      </c>
    </row>
    <row r="381" spans="1:10">
      <c r="A381" s="414">
        <v>380</v>
      </c>
      <c r="B381" s="414" t="s">
        <v>209</v>
      </c>
      <c r="C381" s="414" t="s">
        <v>1569</v>
      </c>
      <c r="D381" s="414" t="s">
        <v>1222</v>
      </c>
      <c r="E381" s="414" t="s">
        <v>1223</v>
      </c>
      <c r="F381" s="414" t="s">
        <v>1224</v>
      </c>
      <c r="G381" s="414" t="s">
        <v>213</v>
      </c>
      <c r="H381" s="414" t="s">
        <v>1225</v>
      </c>
      <c r="I381" s="414" t="s">
        <v>21</v>
      </c>
      <c r="J381" t="s">
        <v>2219</v>
      </c>
    </row>
    <row r="382" spans="1:10">
      <c r="A382" s="414">
        <v>381</v>
      </c>
      <c r="B382" s="414" t="s">
        <v>209</v>
      </c>
      <c r="C382" s="414" t="s">
        <v>1569</v>
      </c>
      <c r="D382" s="414" t="s">
        <v>1226</v>
      </c>
      <c r="E382" s="414" t="s">
        <v>1227</v>
      </c>
      <c r="F382" s="414" t="s">
        <v>1228</v>
      </c>
      <c r="G382" s="414" t="s">
        <v>294</v>
      </c>
      <c r="H382" s="414" t="s">
        <v>21</v>
      </c>
      <c r="I382" s="414" t="s">
        <v>21</v>
      </c>
      <c r="J382" t="s">
        <v>2219</v>
      </c>
    </row>
    <row r="383" spans="1:10">
      <c r="A383" s="414">
        <v>382</v>
      </c>
      <c r="B383" s="414" t="s">
        <v>209</v>
      </c>
      <c r="C383" s="414" t="s">
        <v>1569</v>
      </c>
      <c r="D383" s="414" t="s">
        <v>1229</v>
      </c>
      <c r="E383" s="414" t="s">
        <v>1230</v>
      </c>
      <c r="F383" s="414" t="s">
        <v>1231</v>
      </c>
      <c r="G383" s="414" t="s">
        <v>938</v>
      </c>
      <c r="H383" s="414" t="s">
        <v>1232</v>
      </c>
      <c r="I383" s="414" t="s">
        <v>21</v>
      </c>
      <c r="J383" t="s">
        <v>2219</v>
      </c>
    </row>
    <row r="384" spans="1:10">
      <c r="A384" s="414">
        <v>383</v>
      </c>
      <c r="B384" s="414" t="s">
        <v>209</v>
      </c>
      <c r="C384" s="414" t="s">
        <v>1569</v>
      </c>
      <c r="D384" s="414" t="s">
        <v>1233</v>
      </c>
      <c r="E384" s="414" t="s">
        <v>1234</v>
      </c>
      <c r="F384" s="414" t="s">
        <v>1235</v>
      </c>
      <c r="G384" s="414" t="s">
        <v>3607</v>
      </c>
      <c r="H384" s="414" t="s">
        <v>1236</v>
      </c>
      <c r="I384" s="414" t="s">
        <v>21</v>
      </c>
      <c r="J384" t="s">
        <v>2219</v>
      </c>
    </row>
    <row r="385" spans="1:10">
      <c r="A385" s="414">
        <v>384</v>
      </c>
      <c r="B385" s="414" t="s">
        <v>209</v>
      </c>
      <c r="C385" s="414" t="s">
        <v>1569</v>
      </c>
      <c r="D385" s="414" t="s">
        <v>1237</v>
      </c>
      <c r="E385" s="414" t="s">
        <v>1238</v>
      </c>
      <c r="F385" s="414" t="s">
        <v>1239</v>
      </c>
      <c r="G385" s="414" t="s">
        <v>1240</v>
      </c>
      <c r="H385" s="414" t="s">
        <v>21</v>
      </c>
      <c r="I385" s="414" t="s">
        <v>3342</v>
      </c>
      <c r="J385" t="s">
        <v>2219</v>
      </c>
    </row>
    <row r="386" spans="1:10">
      <c r="A386" s="414">
        <v>385</v>
      </c>
      <c r="B386" s="414" t="s">
        <v>209</v>
      </c>
      <c r="C386" s="414" t="s">
        <v>1569</v>
      </c>
      <c r="D386" s="414" t="s">
        <v>1241</v>
      </c>
      <c r="E386" s="414" t="s">
        <v>1242</v>
      </c>
      <c r="F386" s="414" t="s">
        <v>1243</v>
      </c>
      <c r="G386" s="414" t="s">
        <v>285</v>
      </c>
      <c r="H386" s="414" t="s">
        <v>1244</v>
      </c>
      <c r="I386" s="414" t="s">
        <v>21</v>
      </c>
      <c r="J386" t="s">
        <v>2219</v>
      </c>
    </row>
    <row r="387" spans="1:10">
      <c r="A387" s="414">
        <v>386</v>
      </c>
      <c r="B387" s="414" t="s">
        <v>209</v>
      </c>
      <c r="C387" s="414" t="s">
        <v>1569</v>
      </c>
      <c r="D387" s="414" t="s">
        <v>1245</v>
      </c>
      <c r="E387" s="414" t="s">
        <v>1246</v>
      </c>
      <c r="F387" s="414" t="s">
        <v>1247</v>
      </c>
      <c r="G387" s="414" t="s">
        <v>938</v>
      </c>
      <c r="H387" s="414" t="s">
        <v>1248</v>
      </c>
      <c r="I387" s="414" t="s">
        <v>1249</v>
      </c>
      <c r="J387" t="s">
        <v>2219</v>
      </c>
    </row>
    <row r="388" spans="1:10">
      <c r="A388" s="414">
        <v>387</v>
      </c>
      <c r="B388" s="414" t="s">
        <v>209</v>
      </c>
      <c r="C388" s="414" t="s">
        <v>1569</v>
      </c>
      <c r="D388" s="414" t="s">
        <v>1250</v>
      </c>
      <c r="E388" s="414" t="s">
        <v>1251</v>
      </c>
      <c r="F388" s="414" t="s">
        <v>1252</v>
      </c>
      <c r="G388" s="414" t="s">
        <v>213</v>
      </c>
      <c r="H388" s="414" t="s">
        <v>1253</v>
      </c>
      <c r="I388" s="414" t="s">
        <v>21</v>
      </c>
      <c r="J388" t="s">
        <v>2219</v>
      </c>
    </row>
    <row r="389" spans="1:10">
      <c r="A389" s="414">
        <v>388</v>
      </c>
      <c r="B389" s="414" t="s">
        <v>209</v>
      </c>
      <c r="C389" s="414" t="s">
        <v>1569</v>
      </c>
      <c r="D389" s="414" t="s">
        <v>1254</v>
      </c>
      <c r="E389" s="414" t="s">
        <v>1255</v>
      </c>
      <c r="F389" s="414" t="s">
        <v>1256</v>
      </c>
      <c r="G389" s="414" t="s">
        <v>362</v>
      </c>
      <c r="H389" s="414" t="s">
        <v>437</v>
      </c>
      <c r="I389" s="414" t="s">
        <v>21</v>
      </c>
      <c r="J389" t="s">
        <v>2219</v>
      </c>
    </row>
    <row r="390" spans="1:10">
      <c r="A390" s="414">
        <v>389</v>
      </c>
      <c r="B390" s="414" t="s">
        <v>209</v>
      </c>
      <c r="C390" s="414" t="s">
        <v>1569</v>
      </c>
      <c r="D390" s="414" t="s">
        <v>1257</v>
      </c>
      <c r="E390" s="414" t="s">
        <v>1258</v>
      </c>
      <c r="F390" s="414" t="s">
        <v>1259</v>
      </c>
      <c r="G390" s="414" t="s">
        <v>323</v>
      </c>
      <c r="H390" s="414" t="s">
        <v>1260</v>
      </c>
      <c r="I390" s="414" t="s">
        <v>671</v>
      </c>
      <c r="J390" t="s">
        <v>2219</v>
      </c>
    </row>
    <row r="391" spans="1:10">
      <c r="A391" s="414">
        <v>390</v>
      </c>
      <c r="B391" s="414" t="s">
        <v>209</v>
      </c>
      <c r="C391" s="414" t="s">
        <v>1569</v>
      </c>
      <c r="D391" s="414" t="s">
        <v>1261</v>
      </c>
      <c r="E391" s="414" t="s">
        <v>1262</v>
      </c>
      <c r="F391" s="414" t="s">
        <v>1263</v>
      </c>
      <c r="G391" s="414" t="s">
        <v>1264</v>
      </c>
      <c r="H391" s="414" t="s">
        <v>1265</v>
      </c>
      <c r="I391" s="414" t="s">
        <v>21</v>
      </c>
      <c r="J391" t="s">
        <v>2219</v>
      </c>
    </row>
    <row r="392" spans="1:10">
      <c r="A392" s="414">
        <v>391</v>
      </c>
      <c r="B392" s="414" t="s">
        <v>209</v>
      </c>
      <c r="C392" s="414" t="s">
        <v>1569</v>
      </c>
      <c r="D392" s="414" t="s">
        <v>1266</v>
      </c>
      <c r="E392" s="414" t="s">
        <v>1267</v>
      </c>
      <c r="F392" s="414" t="s">
        <v>1268</v>
      </c>
      <c r="G392" s="414" t="s">
        <v>3257</v>
      </c>
      <c r="H392" s="414" t="s">
        <v>1269</v>
      </c>
      <c r="I392" s="414" t="s">
        <v>1270</v>
      </c>
      <c r="J392" t="s">
        <v>2219</v>
      </c>
    </row>
    <row r="393" spans="1:10">
      <c r="A393" s="414">
        <v>392</v>
      </c>
      <c r="B393" s="414" t="s">
        <v>209</v>
      </c>
      <c r="C393" s="414" t="s">
        <v>1569</v>
      </c>
      <c r="D393" s="414" t="s">
        <v>1271</v>
      </c>
      <c r="E393" s="414" t="s">
        <v>1272</v>
      </c>
      <c r="F393" s="414" t="s">
        <v>1273</v>
      </c>
      <c r="G393" s="414" t="s">
        <v>938</v>
      </c>
      <c r="H393" s="414" t="s">
        <v>1232</v>
      </c>
      <c r="I393" s="414" t="s">
        <v>21</v>
      </c>
      <c r="J393" t="s">
        <v>2219</v>
      </c>
    </row>
    <row r="394" spans="1:10">
      <c r="A394" s="414">
        <v>393</v>
      </c>
      <c r="B394" s="414" t="s">
        <v>209</v>
      </c>
      <c r="C394" s="414" t="s">
        <v>1569</v>
      </c>
      <c r="D394" s="414" t="s">
        <v>1274</v>
      </c>
      <c r="E394" s="414" t="s">
        <v>1275</v>
      </c>
      <c r="F394" s="414" t="s">
        <v>1276</v>
      </c>
      <c r="G394" s="414" t="s">
        <v>3533</v>
      </c>
      <c r="H394" s="414" t="s">
        <v>1277</v>
      </c>
      <c r="I394" s="414" t="s">
        <v>1278</v>
      </c>
      <c r="J394" t="s">
        <v>2219</v>
      </c>
    </row>
    <row r="395" spans="1:10">
      <c r="A395" s="414">
        <v>394</v>
      </c>
      <c r="B395" s="414" t="s">
        <v>209</v>
      </c>
      <c r="C395" s="414" t="s">
        <v>1569</v>
      </c>
      <c r="D395" s="414" t="s">
        <v>1279</v>
      </c>
      <c r="E395" s="414" t="s">
        <v>1280</v>
      </c>
      <c r="F395" s="414" t="s">
        <v>1281</v>
      </c>
      <c r="G395" s="414" t="s">
        <v>472</v>
      </c>
      <c r="H395" s="414" t="s">
        <v>21</v>
      </c>
      <c r="I395" s="414" t="s">
        <v>21</v>
      </c>
      <c r="J395" t="s">
        <v>2219</v>
      </c>
    </row>
    <row r="396" spans="1:10">
      <c r="A396" s="414">
        <v>395</v>
      </c>
      <c r="B396" s="414" t="s">
        <v>209</v>
      </c>
      <c r="C396" s="414" t="s">
        <v>1569</v>
      </c>
      <c r="D396" s="414" t="s">
        <v>1282</v>
      </c>
      <c r="E396" s="414" t="s">
        <v>1283</v>
      </c>
      <c r="F396" s="414" t="s">
        <v>1284</v>
      </c>
      <c r="G396" s="414" t="s">
        <v>1264</v>
      </c>
      <c r="H396" s="414" t="s">
        <v>1285</v>
      </c>
      <c r="I396" s="414" t="s">
        <v>21</v>
      </c>
      <c r="J396" t="s">
        <v>2219</v>
      </c>
    </row>
    <row r="397" spans="1:10">
      <c r="A397" s="414">
        <v>396</v>
      </c>
      <c r="B397" s="414" t="s">
        <v>209</v>
      </c>
      <c r="C397" s="414" t="s">
        <v>1569</v>
      </c>
      <c r="D397" s="414" t="s">
        <v>1286</v>
      </c>
      <c r="E397" s="414" t="s">
        <v>1287</v>
      </c>
      <c r="F397" s="414" t="s">
        <v>1288</v>
      </c>
      <c r="G397" s="414" t="s">
        <v>3174</v>
      </c>
      <c r="H397" s="414" t="s">
        <v>1289</v>
      </c>
      <c r="I397" s="414" t="s">
        <v>265</v>
      </c>
      <c r="J397" t="s">
        <v>2219</v>
      </c>
    </row>
    <row r="398" spans="1:10">
      <c r="A398" s="414">
        <v>397</v>
      </c>
      <c r="B398" s="414" t="s">
        <v>209</v>
      </c>
      <c r="C398" s="414" t="s">
        <v>1569</v>
      </c>
      <c r="D398" s="414" t="s">
        <v>1290</v>
      </c>
      <c r="E398" s="414" t="s">
        <v>1291</v>
      </c>
      <c r="F398" s="414" t="s">
        <v>1292</v>
      </c>
      <c r="G398" s="414" t="s">
        <v>938</v>
      </c>
      <c r="H398" s="414" t="s">
        <v>21</v>
      </c>
      <c r="I398" s="414" t="s">
        <v>21</v>
      </c>
      <c r="J398" t="s">
        <v>2219</v>
      </c>
    </row>
    <row r="399" spans="1:10">
      <c r="A399" s="414">
        <v>398</v>
      </c>
      <c r="B399" s="414" t="s">
        <v>209</v>
      </c>
      <c r="C399" s="414" t="s">
        <v>1569</v>
      </c>
      <c r="D399" s="414" t="s">
        <v>1293</v>
      </c>
      <c r="E399" s="414" t="s">
        <v>1294</v>
      </c>
      <c r="F399" s="414" t="s">
        <v>1295</v>
      </c>
      <c r="G399" s="414" t="s">
        <v>3280</v>
      </c>
      <c r="H399" s="414" t="s">
        <v>1296</v>
      </c>
      <c r="I399" s="414" t="s">
        <v>21</v>
      </c>
      <c r="J399" t="s">
        <v>2219</v>
      </c>
    </row>
    <row r="400" spans="1:10">
      <c r="A400" s="414">
        <v>399</v>
      </c>
      <c r="B400" s="414" t="s">
        <v>209</v>
      </c>
      <c r="C400" s="414" t="s">
        <v>1569</v>
      </c>
      <c r="D400" s="414" t="s">
        <v>1297</v>
      </c>
      <c r="E400" s="414" t="s">
        <v>1294</v>
      </c>
      <c r="F400" s="414" t="s">
        <v>1298</v>
      </c>
      <c r="G400" s="414" t="s">
        <v>1299</v>
      </c>
      <c r="H400" s="414" t="s">
        <v>21</v>
      </c>
      <c r="I400" s="414" t="s">
        <v>21</v>
      </c>
      <c r="J400" t="s">
        <v>2219</v>
      </c>
    </row>
    <row r="401" spans="1:10">
      <c r="A401" s="414">
        <v>400</v>
      </c>
      <c r="B401" s="414" t="s">
        <v>209</v>
      </c>
      <c r="C401" s="414" t="s">
        <v>1569</v>
      </c>
      <c r="D401" s="414" t="s">
        <v>1300</v>
      </c>
      <c r="E401" s="414" t="s">
        <v>1301</v>
      </c>
      <c r="F401" s="414" t="s">
        <v>1302</v>
      </c>
      <c r="G401" s="414" t="s">
        <v>381</v>
      </c>
      <c r="H401" s="414" t="s">
        <v>21</v>
      </c>
      <c r="I401" s="414" t="s">
        <v>1303</v>
      </c>
      <c r="J401" t="s">
        <v>2219</v>
      </c>
    </row>
    <row r="402" spans="1:10">
      <c r="A402" s="414">
        <v>401</v>
      </c>
      <c r="B402" s="414" t="s">
        <v>209</v>
      </c>
      <c r="C402" s="414" t="s">
        <v>1569</v>
      </c>
      <c r="D402" s="414" t="s">
        <v>1304</v>
      </c>
      <c r="E402" s="414" t="s">
        <v>1305</v>
      </c>
      <c r="F402" s="414" t="s">
        <v>1306</v>
      </c>
      <c r="G402" s="414" t="s">
        <v>1307</v>
      </c>
      <c r="H402" s="414" t="s">
        <v>1308</v>
      </c>
      <c r="I402" s="414" t="s">
        <v>21</v>
      </c>
      <c r="J402" t="s">
        <v>2219</v>
      </c>
    </row>
    <row r="403" spans="1:10">
      <c r="A403" s="414">
        <v>402</v>
      </c>
      <c r="B403" s="414" t="s">
        <v>209</v>
      </c>
      <c r="C403" s="414" t="s">
        <v>1569</v>
      </c>
      <c r="D403" s="414" t="s">
        <v>1309</v>
      </c>
      <c r="E403" s="414" t="s">
        <v>1310</v>
      </c>
      <c r="F403" s="414" t="s">
        <v>1311</v>
      </c>
      <c r="G403" s="414" t="s">
        <v>222</v>
      </c>
      <c r="H403" s="414" t="s">
        <v>1312</v>
      </c>
      <c r="I403" s="414" t="s">
        <v>21</v>
      </c>
      <c r="J403" t="s">
        <v>2219</v>
      </c>
    </row>
    <row r="404" spans="1:10">
      <c r="A404" s="414">
        <v>403</v>
      </c>
      <c r="B404" s="414" t="s">
        <v>209</v>
      </c>
      <c r="C404" s="414" t="s">
        <v>1569</v>
      </c>
      <c r="D404" s="414" t="s">
        <v>1313</v>
      </c>
      <c r="E404" s="414" t="s">
        <v>1314</v>
      </c>
      <c r="F404" s="414" t="s">
        <v>1315</v>
      </c>
      <c r="G404" s="414" t="s">
        <v>362</v>
      </c>
      <c r="H404" s="414" t="s">
        <v>1316</v>
      </c>
      <c r="I404" s="414" t="s">
        <v>358</v>
      </c>
      <c r="J404" t="s">
        <v>2219</v>
      </c>
    </row>
    <row r="405" spans="1:10">
      <c r="A405" s="414">
        <v>404</v>
      </c>
      <c r="B405" s="414" t="s">
        <v>209</v>
      </c>
      <c r="C405" s="414" t="s">
        <v>1569</v>
      </c>
      <c r="D405" s="414" t="s">
        <v>1317</v>
      </c>
      <c r="E405" s="414" t="s">
        <v>1318</v>
      </c>
      <c r="F405" s="414" t="s">
        <v>1319</v>
      </c>
      <c r="G405" s="414" t="s">
        <v>213</v>
      </c>
      <c r="H405" s="414" t="s">
        <v>1320</v>
      </c>
      <c r="I405" s="414" t="s">
        <v>21</v>
      </c>
      <c r="J405" t="s">
        <v>2219</v>
      </c>
    </row>
    <row r="406" spans="1:10">
      <c r="A406" s="414">
        <v>405</v>
      </c>
      <c r="B406" s="414" t="s">
        <v>209</v>
      </c>
      <c r="C406" s="414" t="s">
        <v>1569</v>
      </c>
      <c r="D406" s="414" t="s">
        <v>1321</v>
      </c>
      <c r="E406" s="414" t="s">
        <v>1322</v>
      </c>
      <c r="F406" s="414" t="s">
        <v>1323</v>
      </c>
      <c r="G406" s="414" t="s">
        <v>3243</v>
      </c>
      <c r="H406" s="414" t="s">
        <v>1324</v>
      </c>
      <c r="I406" s="414" t="s">
        <v>1325</v>
      </c>
      <c r="J406" t="s">
        <v>2219</v>
      </c>
    </row>
    <row r="407" spans="1:10">
      <c r="A407" s="414">
        <v>406</v>
      </c>
      <c r="B407" s="414" t="s">
        <v>209</v>
      </c>
      <c r="C407" s="414" t="s">
        <v>1569</v>
      </c>
      <c r="D407" s="414" t="s">
        <v>1326</v>
      </c>
      <c r="E407" s="414" t="s">
        <v>1327</v>
      </c>
      <c r="F407" s="414" t="s">
        <v>1328</v>
      </c>
      <c r="G407" s="414" t="s">
        <v>3261</v>
      </c>
      <c r="H407" s="414" t="s">
        <v>21</v>
      </c>
      <c r="I407" s="414" t="s">
        <v>269</v>
      </c>
      <c r="J407" t="s">
        <v>2219</v>
      </c>
    </row>
    <row r="408" spans="1:10">
      <c r="A408" s="414">
        <v>407</v>
      </c>
      <c r="B408" s="414" t="s">
        <v>209</v>
      </c>
      <c r="C408" s="414" t="s">
        <v>1569</v>
      </c>
      <c r="D408" s="414" t="s">
        <v>1329</v>
      </c>
      <c r="E408" s="414" t="s">
        <v>1327</v>
      </c>
      <c r="F408" s="414" t="s">
        <v>1330</v>
      </c>
      <c r="G408" s="414" t="s">
        <v>3261</v>
      </c>
      <c r="H408" s="414" t="s">
        <v>21</v>
      </c>
      <c r="I408" s="414" t="s">
        <v>269</v>
      </c>
      <c r="J408" t="s">
        <v>2219</v>
      </c>
    </row>
    <row r="409" spans="1:10">
      <c r="A409" s="414">
        <v>408</v>
      </c>
      <c r="B409" s="414" t="s">
        <v>209</v>
      </c>
      <c r="C409" s="414" t="s">
        <v>1569</v>
      </c>
      <c r="D409" s="414" t="s">
        <v>1331</v>
      </c>
      <c r="E409" s="414" t="s">
        <v>1327</v>
      </c>
      <c r="F409" s="414" t="s">
        <v>1332</v>
      </c>
      <c r="G409" s="414" t="s">
        <v>3261</v>
      </c>
      <c r="H409" s="414" t="s">
        <v>1333</v>
      </c>
      <c r="I409" s="414" t="s">
        <v>1334</v>
      </c>
      <c r="J409" t="s">
        <v>2219</v>
      </c>
    </row>
    <row r="410" spans="1:10">
      <c r="A410" s="414">
        <v>409</v>
      </c>
      <c r="B410" s="414" t="s">
        <v>209</v>
      </c>
      <c r="C410" s="414" t="s">
        <v>1569</v>
      </c>
      <c r="D410" s="414" t="s">
        <v>1335</v>
      </c>
      <c r="E410" s="414" t="s">
        <v>1336</v>
      </c>
      <c r="F410" s="414" t="s">
        <v>1337</v>
      </c>
      <c r="G410" s="414" t="s">
        <v>381</v>
      </c>
      <c r="H410" s="414" t="s">
        <v>1338</v>
      </c>
      <c r="I410" s="414" t="s">
        <v>444</v>
      </c>
      <c r="J410" t="s">
        <v>2219</v>
      </c>
    </row>
    <row r="411" spans="1:10">
      <c r="A411" s="414">
        <v>410</v>
      </c>
      <c r="B411" s="414" t="s">
        <v>209</v>
      </c>
      <c r="C411" s="414" t="s">
        <v>1569</v>
      </c>
      <c r="D411" s="414" t="s">
        <v>1339</v>
      </c>
      <c r="E411" s="414" t="s">
        <v>1340</v>
      </c>
      <c r="F411" s="414" t="s">
        <v>1341</v>
      </c>
      <c r="G411" s="414" t="s">
        <v>323</v>
      </c>
      <c r="H411" s="414" t="s">
        <v>1342</v>
      </c>
      <c r="I411" s="414" t="s">
        <v>21</v>
      </c>
      <c r="J411" t="s">
        <v>2219</v>
      </c>
    </row>
    <row r="412" spans="1:10">
      <c r="A412" s="414">
        <v>411</v>
      </c>
      <c r="B412" s="414" t="s">
        <v>209</v>
      </c>
      <c r="C412" s="414" t="s">
        <v>1569</v>
      </c>
      <c r="D412" s="414" t="s">
        <v>1343</v>
      </c>
      <c r="E412" s="414" t="s">
        <v>1344</v>
      </c>
      <c r="F412" s="414" t="s">
        <v>1345</v>
      </c>
      <c r="G412" s="414" t="s">
        <v>285</v>
      </c>
      <c r="H412" s="414" t="s">
        <v>1346</v>
      </c>
      <c r="I412" s="414" t="s">
        <v>1347</v>
      </c>
      <c r="J412" t="s">
        <v>2219</v>
      </c>
    </row>
    <row r="413" spans="1:10">
      <c r="A413" s="414">
        <v>412</v>
      </c>
      <c r="B413" s="414" t="s">
        <v>209</v>
      </c>
      <c r="C413" s="414" t="s">
        <v>1569</v>
      </c>
      <c r="D413" s="414" t="s">
        <v>1348</v>
      </c>
      <c r="E413" s="414" t="s">
        <v>1349</v>
      </c>
      <c r="F413" s="414" t="s">
        <v>1350</v>
      </c>
      <c r="G413" s="414" t="s">
        <v>285</v>
      </c>
      <c r="H413" s="414" t="s">
        <v>1351</v>
      </c>
      <c r="I413" s="414" t="s">
        <v>21</v>
      </c>
      <c r="J413" t="s">
        <v>2219</v>
      </c>
    </row>
    <row r="414" spans="1:10">
      <c r="A414" s="414">
        <v>413</v>
      </c>
      <c r="B414" s="414" t="s">
        <v>209</v>
      </c>
      <c r="C414" s="414" t="s">
        <v>1569</v>
      </c>
      <c r="D414" s="414" t="s">
        <v>1352</v>
      </c>
      <c r="E414" s="414" t="s">
        <v>1353</v>
      </c>
      <c r="F414" s="414" t="s">
        <v>1354</v>
      </c>
      <c r="G414" s="414" t="s">
        <v>285</v>
      </c>
      <c r="H414" s="414" t="s">
        <v>21</v>
      </c>
      <c r="I414" s="414" t="s">
        <v>21</v>
      </c>
      <c r="J414" t="s">
        <v>2219</v>
      </c>
    </row>
    <row r="415" spans="1:10">
      <c r="A415" s="414">
        <v>414</v>
      </c>
      <c r="B415" s="414" t="s">
        <v>209</v>
      </c>
      <c r="C415" s="414" t="s">
        <v>1569</v>
      </c>
      <c r="D415" s="414" t="s">
        <v>1355</v>
      </c>
      <c r="E415" s="414" t="s">
        <v>1356</v>
      </c>
      <c r="F415" s="414" t="s">
        <v>1357</v>
      </c>
      <c r="G415" s="414" t="s">
        <v>938</v>
      </c>
      <c r="H415" s="414" t="s">
        <v>1358</v>
      </c>
      <c r="I415" s="414" t="s">
        <v>1359</v>
      </c>
      <c r="J415" t="s">
        <v>2219</v>
      </c>
    </row>
    <row r="416" spans="1:10">
      <c r="A416" s="414">
        <v>415</v>
      </c>
      <c r="B416" s="414" t="s">
        <v>209</v>
      </c>
      <c r="C416" s="414" t="s">
        <v>1569</v>
      </c>
      <c r="D416" s="414" t="s">
        <v>1360</v>
      </c>
      <c r="E416" s="414" t="s">
        <v>1361</v>
      </c>
      <c r="F416" s="414" t="s">
        <v>1362</v>
      </c>
      <c r="G416" s="414" t="s">
        <v>381</v>
      </c>
      <c r="H416" s="414" t="s">
        <v>1363</v>
      </c>
      <c r="I416" s="414" t="s">
        <v>1364</v>
      </c>
      <c r="J416" t="s">
        <v>2219</v>
      </c>
    </row>
    <row r="417" spans="1:10">
      <c r="A417" s="414">
        <v>416</v>
      </c>
      <c r="B417" s="414" t="s">
        <v>209</v>
      </c>
      <c r="C417" s="414" t="s">
        <v>1569</v>
      </c>
      <c r="D417" s="414" t="s">
        <v>1365</v>
      </c>
      <c r="E417" s="414" t="s">
        <v>1366</v>
      </c>
      <c r="F417" s="414" t="s">
        <v>1367</v>
      </c>
      <c r="G417" s="414" t="s">
        <v>477</v>
      </c>
      <c r="H417" s="414" t="s">
        <v>1368</v>
      </c>
      <c r="I417" s="414" t="s">
        <v>1369</v>
      </c>
      <c r="J417" t="s">
        <v>2219</v>
      </c>
    </row>
    <row r="418" spans="1:10">
      <c r="A418" s="414">
        <v>417</v>
      </c>
      <c r="B418" s="414" t="s">
        <v>209</v>
      </c>
      <c r="C418" s="414" t="s">
        <v>1569</v>
      </c>
      <c r="D418" s="414" t="s">
        <v>1370</v>
      </c>
      <c r="E418" s="414" t="s">
        <v>1371</v>
      </c>
      <c r="F418" s="414" t="s">
        <v>1372</v>
      </c>
      <c r="G418" s="414" t="s">
        <v>3257</v>
      </c>
      <c r="H418" s="414" t="s">
        <v>1373</v>
      </c>
      <c r="I418" s="414" t="s">
        <v>1374</v>
      </c>
      <c r="J418" t="s">
        <v>2219</v>
      </c>
    </row>
    <row r="419" spans="1:10">
      <c r="A419" s="414">
        <v>418</v>
      </c>
      <c r="B419" s="414" t="s">
        <v>209</v>
      </c>
      <c r="C419" s="414" t="s">
        <v>1569</v>
      </c>
      <c r="D419" s="414" t="s">
        <v>1375</v>
      </c>
      <c r="E419" s="414" t="s">
        <v>1376</v>
      </c>
      <c r="F419" s="414" t="s">
        <v>1377</v>
      </c>
      <c r="G419" s="414" t="s">
        <v>3257</v>
      </c>
      <c r="H419" s="414" t="s">
        <v>1378</v>
      </c>
      <c r="I419" s="414" t="s">
        <v>771</v>
      </c>
      <c r="J419" t="s">
        <v>2219</v>
      </c>
    </row>
    <row r="420" spans="1:10">
      <c r="A420" s="414">
        <v>419</v>
      </c>
      <c r="B420" s="414" t="s">
        <v>209</v>
      </c>
      <c r="C420" s="414" t="s">
        <v>1569</v>
      </c>
      <c r="D420" s="414" t="s">
        <v>1379</v>
      </c>
      <c r="E420" s="414" t="s">
        <v>1380</v>
      </c>
      <c r="F420" s="414" t="s">
        <v>1381</v>
      </c>
      <c r="G420" s="414" t="s">
        <v>318</v>
      </c>
      <c r="H420" s="414" t="s">
        <v>1382</v>
      </c>
      <c r="I420" s="414" t="s">
        <v>21</v>
      </c>
      <c r="J420" t="s">
        <v>2219</v>
      </c>
    </row>
    <row r="421" spans="1:10">
      <c r="A421" s="414">
        <v>420</v>
      </c>
      <c r="B421" s="414" t="s">
        <v>209</v>
      </c>
      <c r="C421" s="414" t="s">
        <v>1569</v>
      </c>
      <c r="D421" s="414" t="s">
        <v>1383</v>
      </c>
      <c r="E421" s="414" t="s">
        <v>1384</v>
      </c>
      <c r="F421" s="414" t="s">
        <v>1385</v>
      </c>
      <c r="G421" s="414" t="s">
        <v>3257</v>
      </c>
      <c r="H421" s="414" t="s">
        <v>21</v>
      </c>
      <c r="I421" s="414" t="s">
        <v>444</v>
      </c>
      <c r="J421" t="s">
        <v>2219</v>
      </c>
    </row>
    <row r="422" spans="1:10">
      <c r="A422" s="414">
        <v>421</v>
      </c>
      <c r="B422" s="414" t="s">
        <v>209</v>
      </c>
      <c r="C422" s="414" t="s">
        <v>1569</v>
      </c>
      <c r="D422" s="414" t="s">
        <v>1386</v>
      </c>
      <c r="E422" s="414" t="s">
        <v>1387</v>
      </c>
      <c r="F422" s="414" t="s">
        <v>1388</v>
      </c>
      <c r="G422" s="414" t="s">
        <v>3257</v>
      </c>
      <c r="H422" s="414" t="s">
        <v>21</v>
      </c>
      <c r="I422" s="414" t="s">
        <v>269</v>
      </c>
      <c r="J422" t="s">
        <v>2219</v>
      </c>
    </row>
    <row r="423" spans="1:10">
      <c r="A423" s="414">
        <v>422</v>
      </c>
      <c r="B423" s="414" t="s">
        <v>209</v>
      </c>
      <c r="C423" s="414" t="s">
        <v>1569</v>
      </c>
      <c r="D423" s="414" t="s">
        <v>1389</v>
      </c>
      <c r="E423" s="414" t="s">
        <v>1390</v>
      </c>
      <c r="F423" s="414" t="s">
        <v>1391</v>
      </c>
      <c r="G423" s="414" t="s">
        <v>367</v>
      </c>
      <c r="H423" s="414" t="s">
        <v>21</v>
      </c>
      <c r="I423" s="414" t="s">
        <v>21</v>
      </c>
      <c r="J423" t="s">
        <v>2219</v>
      </c>
    </row>
    <row r="424" spans="1:10">
      <c r="A424" s="414">
        <v>423</v>
      </c>
      <c r="B424" s="414" t="s">
        <v>209</v>
      </c>
      <c r="C424" s="414" t="s">
        <v>1569</v>
      </c>
      <c r="D424" s="414" t="s">
        <v>1392</v>
      </c>
      <c r="E424" s="414" t="s">
        <v>1393</v>
      </c>
      <c r="F424" s="414" t="s">
        <v>1394</v>
      </c>
      <c r="G424" s="414" t="s">
        <v>3257</v>
      </c>
      <c r="H424" s="414" t="s">
        <v>21</v>
      </c>
      <c r="I424" s="414" t="s">
        <v>1395</v>
      </c>
      <c r="J424" t="s">
        <v>2219</v>
      </c>
    </row>
    <row r="425" spans="1:10">
      <c r="A425" s="414">
        <v>424</v>
      </c>
      <c r="B425" s="414" t="s">
        <v>209</v>
      </c>
      <c r="C425" s="414" t="s">
        <v>1569</v>
      </c>
      <c r="D425" s="414" t="s">
        <v>1396</v>
      </c>
      <c r="E425" s="414" t="s">
        <v>1397</v>
      </c>
      <c r="F425" s="414" t="s">
        <v>1398</v>
      </c>
      <c r="G425" s="414" t="s">
        <v>3243</v>
      </c>
      <c r="H425" s="414" t="s">
        <v>1399</v>
      </c>
      <c r="I425" s="414" t="s">
        <v>1369</v>
      </c>
      <c r="J425" t="s">
        <v>2219</v>
      </c>
    </row>
    <row r="426" spans="1:10">
      <c r="A426" s="414">
        <v>425</v>
      </c>
      <c r="B426" s="414" t="s">
        <v>209</v>
      </c>
      <c r="C426" s="414" t="s">
        <v>1569</v>
      </c>
      <c r="D426" s="414" t="s">
        <v>1400</v>
      </c>
      <c r="E426" s="414" t="s">
        <v>1397</v>
      </c>
      <c r="F426" s="414" t="s">
        <v>1401</v>
      </c>
      <c r="G426" s="414" t="s">
        <v>285</v>
      </c>
      <c r="H426" s="414" t="s">
        <v>21</v>
      </c>
      <c r="I426" s="414" t="s">
        <v>1402</v>
      </c>
      <c r="J426" t="s">
        <v>2219</v>
      </c>
    </row>
    <row r="427" spans="1:10">
      <c r="A427" s="414">
        <v>426</v>
      </c>
      <c r="B427" s="414" t="s">
        <v>209</v>
      </c>
      <c r="C427" s="414" t="s">
        <v>1569</v>
      </c>
      <c r="D427" s="414" t="s">
        <v>1403</v>
      </c>
      <c r="E427" s="414" t="s">
        <v>1397</v>
      </c>
      <c r="F427" s="414" t="s">
        <v>1404</v>
      </c>
      <c r="G427" s="414" t="s">
        <v>372</v>
      </c>
      <c r="H427" s="414" t="s">
        <v>1405</v>
      </c>
      <c r="I427" s="414" t="s">
        <v>21</v>
      </c>
      <c r="J427" t="s">
        <v>2219</v>
      </c>
    </row>
    <row r="428" spans="1:10">
      <c r="A428" s="414">
        <v>427</v>
      </c>
      <c r="B428" s="414" t="s">
        <v>209</v>
      </c>
      <c r="C428" s="414" t="s">
        <v>1569</v>
      </c>
      <c r="D428" s="414" t="s">
        <v>1406</v>
      </c>
      <c r="E428" s="414" t="s">
        <v>1407</v>
      </c>
      <c r="F428" s="414" t="s">
        <v>1408</v>
      </c>
      <c r="G428" s="414" t="s">
        <v>294</v>
      </c>
      <c r="H428" s="414" t="s">
        <v>1409</v>
      </c>
      <c r="I428" s="414" t="s">
        <v>444</v>
      </c>
      <c r="J428" t="s">
        <v>2219</v>
      </c>
    </row>
    <row r="429" spans="1:10">
      <c r="A429" s="414">
        <v>428</v>
      </c>
      <c r="B429" s="414" t="s">
        <v>209</v>
      </c>
      <c r="C429" s="414" t="s">
        <v>1569</v>
      </c>
      <c r="D429" s="414" t="s">
        <v>1410</v>
      </c>
      <c r="E429" s="414" t="s">
        <v>1411</v>
      </c>
      <c r="F429" s="414" t="s">
        <v>1412</v>
      </c>
      <c r="G429" s="414" t="s">
        <v>1413</v>
      </c>
      <c r="H429" s="414" t="s">
        <v>1414</v>
      </c>
      <c r="I429" s="414" t="s">
        <v>21</v>
      </c>
      <c r="J429" t="s">
        <v>2219</v>
      </c>
    </row>
    <row r="430" spans="1:10">
      <c r="A430" s="414">
        <v>429</v>
      </c>
      <c r="B430" s="414" t="s">
        <v>209</v>
      </c>
      <c r="C430" s="414" t="s">
        <v>1569</v>
      </c>
      <c r="D430" s="414" t="s">
        <v>1415</v>
      </c>
      <c r="E430" s="414" t="s">
        <v>1416</v>
      </c>
      <c r="F430" s="414" t="s">
        <v>1417</v>
      </c>
      <c r="G430" s="414" t="s">
        <v>3174</v>
      </c>
      <c r="H430" s="414" t="s">
        <v>1418</v>
      </c>
      <c r="I430" s="414" t="s">
        <v>21</v>
      </c>
      <c r="J430" t="s">
        <v>2219</v>
      </c>
    </row>
    <row r="431" spans="1:10">
      <c r="A431" s="414">
        <v>430</v>
      </c>
      <c r="B431" s="414" t="s">
        <v>209</v>
      </c>
      <c r="C431" s="414" t="s">
        <v>1569</v>
      </c>
      <c r="D431" s="414" t="s">
        <v>1419</v>
      </c>
      <c r="E431" s="414" t="s">
        <v>1420</v>
      </c>
      <c r="F431" s="414" t="s">
        <v>1421</v>
      </c>
      <c r="G431" s="414" t="s">
        <v>1422</v>
      </c>
      <c r="H431" s="414" t="s">
        <v>1423</v>
      </c>
      <c r="I431" s="414" t="s">
        <v>21</v>
      </c>
      <c r="J431" t="s">
        <v>2219</v>
      </c>
    </row>
    <row r="432" spans="1:10">
      <c r="A432" s="414">
        <v>431</v>
      </c>
      <c r="B432" s="414" t="s">
        <v>209</v>
      </c>
      <c r="C432" s="414" t="s">
        <v>1569</v>
      </c>
      <c r="D432" s="414" t="s">
        <v>1424</v>
      </c>
      <c r="E432" s="414" t="s">
        <v>1425</v>
      </c>
      <c r="F432" s="414" t="s">
        <v>1426</v>
      </c>
      <c r="G432" s="414" t="s">
        <v>1427</v>
      </c>
      <c r="H432" s="414" t="s">
        <v>21</v>
      </c>
      <c r="I432" s="414" t="s">
        <v>21</v>
      </c>
      <c r="J432" t="s">
        <v>2219</v>
      </c>
    </row>
    <row r="433" spans="1:10">
      <c r="A433" s="414">
        <v>432</v>
      </c>
      <c r="B433" s="414" t="s">
        <v>209</v>
      </c>
      <c r="C433" s="414" t="s">
        <v>1569</v>
      </c>
      <c r="D433" s="414" t="s">
        <v>1428</v>
      </c>
      <c r="E433" s="414" t="s">
        <v>1429</v>
      </c>
      <c r="F433" s="414" t="s">
        <v>1430</v>
      </c>
      <c r="G433" s="414" t="s">
        <v>376</v>
      </c>
      <c r="H433" s="414" t="s">
        <v>1431</v>
      </c>
      <c r="I433" s="414" t="s">
        <v>21</v>
      </c>
      <c r="J433" t="s">
        <v>2219</v>
      </c>
    </row>
    <row r="434" spans="1:10">
      <c r="A434" s="414">
        <v>433</v>
      </c>
      <c r="B434" s="414" t="s">
        <v>209</v>
      </c>
      <c r="C434" s="414" t="s">
        <v>1569</v>
      </c>
      <c r="D434" s="414" t="s">
        <v>1432</v>
      </c>
      <c r="E434" s="414" t="s">
        <v>1433</v>
      </c>
      <c r="F434" s="414" t="s">
        <v>1434</v>
      </c>
      <c r="G434" s="414" t="s">
        <v>3280</v>
      </c>
      <c r="H434" s="414" t="s">
        <v>1435</v>
      </c>
      <c r="I434" s="414" t="s">
        <v>21</v>
      </c>
      <c r="J434" t="s">
        <v>2219</v>
      </c>
    </row>
    <row r="435" spans="1:10">
      <c r="A435" s="414">
        <v>434</v>
      </c>
      <c r="B435" s="414" t="s">
        <v>209</v>
      </c>
      <c r="C435" s="414" t="s">
        <v>1569</v>
      </c>
      <c r="D435" s="414" t="s">
        <v>1436</v>
      </c>
      <c r="E435" s="414" t="s">
        <v>1437</v>
      </c>
      <c r="F435" s="414" t="s">
        <v>1438</v>
      </c>
      <c r="G435" s="414" t="s">
        <v>729</v>
      </c>
      <c r="H435" s="414" t="s">
        <v>1439</v>
      </c>
      <c r="I435" s="414" t="s">
        <v>600</v>
      </c>
      <c r="J435" t="s">
        <v>2219</v>
      </c>
    </row>
    <row r="436" spans="1:10">
      <c r="A436" s="414">
        <v>435</v>
      </c>
      <c r="B436" s="414" t="s">
        <v>209</v>
      </c>
      <c r="C436" s="414" t="s">
        <v>1569</v>
      </c>
      <c r="D436" s="414" t="s">
        <v>1440</v>
      </c>
      <c r="E436" s="414" t="s">
        <v>1441</v>
      </c>
      <c r="F436" s="414" t="s">
        <v>1442</v>
      </c>
      <c r="G436" s="414" t="s">
        <v>294</v>
      </c>
      <c r="H436" s="414" t="s">
        <v>1443</v>
      </c>
      <c r="I436" s="414" t="s">
        <v>1444</v>
      </c>
      <c r="J436" t="s">
        <v>2219</v>
      </c>
    </row>
    <row r="437" spans="1:10">
      <c r="A437" s="414">
        <v>436</v>
      </c>
      <c r="B437" s="414" t="s">
        <v>209</v>
      </c>
      <c r="C437" s="414" t="s">
        <v>1569</v>
      </c>
      <c r="D437" s="414" t="s">
        <v>1445</v>
      </c>
      <c r="E437" s="414" t="s">
        <v>1446</v>
      </c>
      <c r="F437" s="414" t="s">
        <v>1447</v>
      </c>
      <c r="G437" s="414" t="s">
        <v>1448</v>
      </c>
      <c r="H437" s="414" t="s">
        <v>21</v>
      </c>
      <c r="I437" s="414" t="s">
        <v>21</v>
      </c>
      <c r="J437" t="s">
        <v>2219</v>
      </c>
    </row>
    <row r="438" spans="1:10">
      <c r="A438" s="414">
        <v>437</v>
      </c>
      <c r="B438" s="414" t="s">
        <v>209</v>
      </c>
      <c r="C438" s="414" t="s">
        <v>1569</v>
      </c>
      <c r="D438" s="414" t="s">
        <v>1449</v>
      </c>
      <c r="E438" s="414" t="s">
        <v>1450</v>
      </c>
      <c r="F438" s="414" t="s">
        <v>1451</v>
      </c>
      <c r="G438" s="414" t="s">
        <v>323</v>
      </c>
      <c r="H438" s="414" t="s">
        <v>1452</v>
      </c>
      <c r="I438" s="414" t="s">
        <v>21</v>
      </c>
      <c r="J438" t="s">
        <v>2219</v>
      </c>
    </row>
    <row r="439" spans="1:10">
      <c r="A439" s="414">
        <v>438</v>
      </c>
      <c r="B439" s="414" t="s">
        <v>209</v>
      </c>
      <c r="C439" s="414" t="s">
        <v>1569</v>
      </c>
      <c r="D439" s="414" t="s">
        <v>1453</v>
      </c>
      <c r="E439" s="414" t="s">
        <v>1454</v>
      </c>
      <c r="F439" s="414" t="s">
        <v>1455</v>
      </c>
      <c r="G439" s="414" t="s">
        <v>1094</v>
      </c>
      <c r="H439" s="414" t="s">
        <v>1456</v>
      </c>
      <c r="I439" s="414" t="s">
        <v>21</v>
      </c>
      <c r="J439" t="s">
        <v>2219</v>
      </c>
    </row>
    <row r="440" spans="1:10">
      <c r="A440" s="414">
        <v>439</v>
      </c>
      <c r="B440" s="414" t="s">
        <v>209</v>
      </c>
      <c r="C440" s="414" t="s">
        <v>1569</v>
      </c>
      <c r="D440" s="414" t="s">
        <v>1457</v>
      </c>
      <c r="E440" s="414" t="s">
        <v>1458</v>
      </c>
      <c r="F440" s="414" t="s">
        <v>1459</v>
      </c>
      <c r="G440" s="414" t="s">
        <v>285</v>
      </c>
      <c r="H440" s="414" t="s">
        <v>21</v>
      </c>
      <c r="I440" s="414" t="s">
        <v>286</v>
      </c>
      <c r="J440" t="s">
        <v>2219</v>
      </c>
    </row>
    <row r="441" spans="1:10">
      <c r="A441" s="414">
        <v>440</v>
      </c>
      <c r="B441" s="414" t="s">
        <v>209</v>
      </c>
      <c r="C441" s="414" t="s">
        <v>1569</v>
      </c>
      <c r="D441" s="414" t="s">
        <v>1460</v>
      </c>
      <c r="E441" s="414" t="s">
        <v>1461</v>
      </c>
      <c r="F441" s="414" t="s">
        <v>1462</v>
      </c>
      <c r="G441" s="414" t="s">
        <v>938</v>
      </c>
      <c r="H441" s="414" t="s">
        <v>273</v>
      </c>
      <c r="I441" s="414" t="s">
        <v>444</v>
      </c>
      <c r="J441" t="s">
        <v>2219</v>
      </c>
    </row>
    <row r="442" spans="1:10">
      <c r="A442" s="414">
        <v>441</v>
      </c>
      <c r="B442" s="414" t="s">
        <v>209</v>
      </c>
      <c r="C442" s="414" t="s">
        <v>1569</v>
      </c>
      <c r="D442" s="414" t="s">
        <v>1463</v>
      </c>
      <c r="E442" s="414" t="s">
        <v>1464</v>
      </c>
      <c r="F442" s="414" t="s">
        <v>1465</v>
      </c>
      <c r="G442" s="414" t="s">
        <v>3257</v>
      </c>
      <c r="H442" s="414" t="s">
        <v>1466</v>
      </c>
      <c r="I442" s="414" t="s">
        <v>617</v>
      </c>
      <c r="J442" t="s">
        <v>2219</v>
      </c>
    </row>
    <row r="443" spans="1:10">
      <c r="A443" s="414">
        <v>442</v>
      </c>
      <c r="B443" s="414" t="s">
        <v>209</v>
      </c>
      <c r="C443" s="414" t="s">
        <v>1569</v>
      </c>
      <c r="D443" s="414" t="s">
        <v>1467</v>
      </c>
      <c r="E443" s="414" t="s">
        <v>1468</v>
      </c>
      <c r="F443" s="414" t="s">
        <v>1469</v>
      </c>
      <c r="G443" s="414" t="s">
        <v>362</v>
      </c>
      <c r="H443" s="414" t="s">
        <v>1470</v>
      </c>
      <c r="I443" s="414" t="s">
        <v>3634</v>
      </c>
      <c r="J443" t="s">
        <v>2219</v>
      </c>
    </row>
    <row r="444" spans="1:10">
      <c r="A444" s="414">
        <v>443</v>
      </c>
      <c r="B444" s="414" t="s">
        <v>209</v>
      </c>
      <c r="C444" s="414" t="s">
        <v>1569</v>
      </c>
      <c r="D444" s="414" t="s">
        <v>1471</v>
      </c>
      <c r="E444" s="414" t="s">
        <v>1468</v>
      </c>
      <c r="F444" s="414" t="s">
        <v>1472</v>
      </c>
      <c r="G444" s="414" t="s">
        <v>938</v>
      </c>
      <c r="H444" s="414" t="s">
        <v>1473</v>
      </c>
      <c r="I444" s="414" t="s">
        <v>21</v>
      </c>
      <c r="J444" t="s">
        <v>2219</v>
      </c>
    </row>
    <row r="445" spans="1:10">
      <c r="A445" s="414">
        <v>444</v>
      </c>
      <c r="B445" s="414" t="s">
        <v>209</v>
      </c>
      <c r="C445" s="414" t="s">
        <v>1569</v>
      </c>
      <c r="D445" s="414" t="s">
        <v>1474</v>
      </c>
      <c r="E445" s="414" t="s">
        <v>1475</v>
      </c>
      <c r="F445" s="414" t="s">
        <v>1476</v>
      </c>
      <c r="G445" s="414" t="s">
        <v>3257</v>
      </c>
      <c r="H445" s="414" t="s">
        <v>21</v>
      </c>
      <c r="I445" s="414" t="s">
        <v>269</v>
      </c>
      <c r="J445" t="s">
        <v>2219</v>
      </c>
    </row>
    <row r="446" spans="1:10">
      <c r="A446" s="414">
        <v>445</v>
      </c>
      <c r="B446" s="414" t="s">
        <v>209</v>
      </c>
      <c r="C446" s="414" t="s">
        <v>1569</v>
      </c>
      <c r="D446" s="414" t="s">
        <v>1477</v>
      </c>
      <c r="E446" s="414" t="s">
        <v>1478</v>
      </c>
      <c r="F446" s="414" t="s">
        <v>1479</v>
      </c>
      <c r="G446" s="414" t="s">
        <v>372</v>
      </c>
      <c r="H446" s="414" t="s">
        <v>21</v>
      </c>
      <c r="I446" s="414" t="s">
        <v>1480</v>
      </c>
      <c r="J446" t="s">
        <v>2219</v>
      </c>
    </row>
    <row r="447" spans="1:10">
      <c r="A447" s="414">
        <v>446</v>
      </c>
      <c r="B447" s="414" t="s">
        <v>209</v>
      </c>
      <c r="C447" s="414" t="s">
        <v>1569</v>
      </c>
      <c r="D447" s="414" t="s">
        <v>1481</v>
      </c>
      <c r="E447" s="414" t="s">
        <v>1482</v>
      </c>
      <c r="F447" s="414" t="s">
        <v>1483</v>
      </c>
      <c r="G447" s="414" t="s">
        <v>3257</v>
      </c>
      <c r="H447" s="414" t="s">
        <v>1484</v>
      </c>
      <c r="I447" s="414" t="s">
        <v>617</v>
      </c>
      <c r="J447" t="s">
        <v>2219</v>
      </c>
    </row>
    <row r="448" spans="1:10">
      <c r="A448" s="414">
        <v>447</v>
      </c>
      <c r="B448" s="414" t="s">
        <v>209</v>
      </c>
      <c r="C448" s="414" t="s">
        <v>1569</v>
      </c>
      <c r="D448" s="414" t="s">
        <v>1485</v>
      </c>
      <c r="E448" s="414" t="s">
        <v>1486</v>
      </c>
      <c r="F448" s="414" t="s">
        <v>1487</v>
      </c>
      <c r="G448" s="414" t="s">
        <v>381</v>
      </c>
      <c r="H448" s="414" t="s">
        <v>1488</v>
      </c>
      <c r="I448" s="414" t="s">
        <v>21</v>
      </c>
      <c r="J448" t="s">
        <v>2219</v>
      </c>
    </row>
    <row r="449" spans="1:10">
      <c r="A449" s="414">
        <v>448</v>
      </c>
      <c r="B449" s="414" t="s">
        <v>209</v>
      </c>
      <c r="C449" s="414" t="s">
        <v>1569</v>
      </c>
      <c r="D449" s="414" t="s">
        <v>1489</v>
      </c>
      <c r="E449" s="414" t="s">
        <v>1490</v>
      </c>
      <c r="F449" s="414" t="s">
        <v>1491</v>
      </c>
      <c r="G449" s="414" t="s">
        <v>557</v>
      </c>
      <c r="H449" s="414" t="s">
        <v>579</v>
      </c>
      <c r="I449" s="414" t="s">
        <v>21</v>
      </c>
      <c r="J449" t="s">
        <v>2219</v>
      </c>
    </row>
    <row r="450" spans="1:10">
      <c r="A450" s="414">
        <v>449</v>
      </c>
      <c r="B450" s="414" t="s">
        <v>209</v>
      </c>
      <c r="C450" s="414" t="s">
        <v>1569</v>
      </c>
      <c r="D450" s="414" t="s">
        <v>1492</v>
      </c>
      <c r="E450" s="414" t="s">
        <v>1493</v>
      </c>
      <c r="F450" s="414" t="s">
        <v>1494</v>
      </c>
      <c r="G450" s="414" t="s">
        <v>3257</v>
      </c>
      <c r="H450" s="414" t="s">
        <v>21</v>
      </c>
      <c r="I450" s="414" t="s">
        <v>21</v>
      </c>
      <c r="J450" t="s">
        <v>2219</v>
      </c>
    </row>
    <row r="451" spans="1:10">
      <c r="A451" s="414">
        <v>450</v>
      </c>
      <c r="B451" s="414" t="s">
        <v>209</v>
      </c>
      <c r="C451" s="414" t="s">
        <v>1569</v>
      </c>
      <c r="D451" s="414" t="s">
        <v>1495</v>
      </c>
      <c r="E451" s="414" t="s">
        <v>1496</v>
      </c>
      <c r="F451" s="414" t="s">
        <v>1497</v>
      </c>
      <c r="G451" s="414" t="s">
        <v>3243</v>
      </c>
      <c r="H451" s="414" t="s">
        <v>1498</v>
      </c>
      <c r="I451" s="414" t="s">
        <v>21</v>
      </c>
      <c r="J451" t="s">
        <v>2219</v>
      </c>
    </row>
    <row r="452" spans="1:10">
      <c r="A452" s="414">
        <v>451</v>
      </c>
      <c r="B452" s="414" t="s">
        <v>209</v>
      </c>
      <c r="C452" s="414" t="s">
        <v>1569</v>
      </c>
      <c r="D452" s="414" t="s">
        <v>1499</v>
      </c>
      <c r="E452" s="414" t="s">
        <v>1500</v>
      </c>
      <c r="F452" s="414" t="s">
        <v>1501</v>
      </c>
      <c r="G452" s="414" t="s">
        <v>362</v>
      </c>
      <c r="H452" s="414" t="s">
        <v>21</v>
      </c>
      <c r="I452" s="414" t="s">
        <v>269</v>
      </c>
      <c r="J452" t="s">
        <v>2219</v>
      </c>
    </row>
    <row r="453" spans="1:10">
      <c r="A453" s="414">
        <v>452</v>
      </c>
      <c r="B453" s="414" t="s">
        <v>209</v>
      </c>
      <c r="C453" s="414" t="s">
        <v>1569</v>
      </c>
      <c r="D453" s="414" t="s">
        <v>1502</v>
      </c>
      <c r="E453" s="414" t="s">
        <v>1503</v>
      </c>
      <c r="F453" s="414" t="s">
        <v>1504</v>
      </c>
      <c r="G453" s="414" t="s">
        <v>394</v>
      </c>
      <c r="H453" s="414" t="s">
        <v>1505</v>
      </c>
      <c r="I453" s="414" t="s">
        <v>21</v>
      </c>
      <c r="J453" t="s">
        <v>2219</v>
      </c>
    </row>
    <row r="454" spans="1:10">
      <c r="A454" s="414">
        <v>453</v>
      </c>
      <c r="B454" s="414" t="s">
        <v>209</v>
      </c>
      <c r="C454" s="414" t="s">
        <v>1569</v>
      </c>
      <c r="D454" s="414" t="s">
        <v>1506</v>
      </c>
      <c r="E454" s="414" t="s">
        <v>1507</v>
      </c>
      <c r="F454" s="414" t="s">
        <v>1508</v>
      </c>
      <c r="G454" s="414" t="s">
        <v>394</v>
      </c>
      <c r="H454" s="414" t="s">
        <v>21</v>
      </c>
      <c r="I454" s="414" t="s">
        <v>21</v>
      </c>
      <c r="J454" t="s">
        <v>2219</v>
      </c>
    </row>
    <row r="455" spans="1:10">
      <c r="A455" s="414">
        <v>454</v>
      </c>
      <c r="B455" s="414" t="s">
        <v>209</v>
      </c>
      <c r="C455" s="414" t="s">
        <v>1569</v>
      </c>
      <c r="D455" s="414" t="s">
        <v>1509</v>
      </c>
      <c r="E455" s="414" t="s">
        <v>1510</v>
      </c>
      <c r="F455" s="414" t="s">
        <v>1511</v>
      </c>
      <c r="G455" s="414" t="s">
        <v>3607</v>
      </c>
      <c r="H455" s="414" t="s">
        <v>1512</v>
      </c>
      <c r="I455" s="414" t="s">
        <v>21</v>
      </c>
      <c r="J455" t="s">
        <v>2219</v>
      </c>
    </row>
    <row r="456" spans="1:10">
      <c r="A456" s="414">
        <v>455</v>
      </c>
      <c r="B456" s="414" t="s">
        <v>209</v>
      </c>
      <c r="C456" s="414" t="s">
        <v>1569</v>
      </c>
      <c r="D456" s="414" t="s">
        <v>1513</v>
      </c>
      <c r="E456" s="414" t="s">
        <v>1514</v>
      </c>
      <c r="F456" s="414" t="s">
        <v>1515</v>
      </c>
      <c r="G456" s="414" t="s">
        <v>462</v>
      </c>
      <c r="H456" s="414" t="s">
        <v>1443</v>
      </c>
      <c r="I456" s="414" t="s">
        <v>21</v>
      </c>
      <c r="J456" t="s">
        <v>2219</v>
      </c>
    </row>
    <row r="457" spans="1:10">
      <c r="A457" s="414">
        <v>456</v>
      </c>
      <c r="B457" s="414" t="s">
        <v>209</v>
      </c>
      <c r="C457" s="414" t="s">
        <v>1569</v>
      </c>
      <c r="D457" s="414" t="s">
        <v>1516</v>
      </c>
      <c r="E457" s="414" t="s">
        <v>1517</v>
      </c>
      <c r="F457" s="414" t="s">
        <v>1518</v>
      </c>
      <c r="G457" s="414" t="s">
        <v>743</v>
      </c>
      <c r="H457" s="414" t="s">
        <v>1519</v>
      </c>
      <c r="I457" s="414" t="s">
        <v>21</v>
      </c>
      <c r="J457" t="s">
        <v>2219</v>
      </c>
    </row>
    <row r="458" spans="1:10">
      <c r="A458" s="414">
        <v>457</v>
      </c>
      <c r="B458" s="414" t="s">
        <v>209</v>
      </c>
      <c r="C458" s="414" t="s">
        <v>1569</v>
      </c>
      <c r="D458" s="414" t="s">
        <v>1520</v>
      </c>
      <c r="E458" s="414" t="s">
        <v>1872</v>
      </c>
      <c r="F458" s="414" t="s">
        <v>1873</v>
      </c>
      <c r="G458" s="414" t="s">
        <v>327</v>
      </c>
      <c r="H458" s="414" t="s">
        <v>21</v>
      </c>
      <c r="I458" s="414" t="s">
        <v>21</v>
      </c>
      <c r="J458" t="s">
        <v>2219</v>
      </c>
    </row>
    <row r="459" spans="1:10">
      <c r="A459" s="414">
        <v>458</v>
      </c>
      <c r="B459" s="414" t="s">
        <v>209</v>
      </c>
      <c r="C459" s="414" t="s">
        <v>1569</v>
      </c>
      <c r="D459" s="414" t="s">
        <v>1874</v>
      </c>
      <c r="E459" s="414" t="s">
        <v>1875</v>
      </c>
      <c r="F459" s="414" t="s">
        <v>1876</v>
      </c>
      <c r="G459" s="414" t="s">
        <v>1877</v>
      </c>
      <c r="H459" s="414" t="s">
        <v>21</v>
      </c>
      <c r="I459" s="414" t="s">
        <v>3634</v>
      </c>
      <c r="J459" t="s">
        <v>2219</v>
      </c>
    </row>
    <row r="460" spans="1:10">
      <c r="A460" s="414">
        <v>459</v>
      </c>
      <c r="B460" s="414" t="s">
        <v>209</v>
      </c>
      <c r="C460" s="414" t="s">
        <v>1569</v>
      </c>
      <c r="D460" s="414" t="s">
        <v>1878</v>
      </c>
      <c r="E460" s="414" t="s">
        <v>1875</v>
      </c>
      <c r="F460" s="414" t="s">
        <v>1879</v>
      </c>
      <c r="G460" s="414" t="s">
        <v>213</v>
      </c>
      <c r="H460" s="414" t="s">
        <v>1880</v>
      </c>
      <c r="I460" s="414" t="s">
        <v>3634</v>
      </c>
      <c r="J460" t="s">
        <v>2219</v>
      </c>
    </row>
    <row r="461" spans="1:10">
      <c r="A461" s="414">
        <v>460</v>
      </c>
      <c r="B461" s="414" t="s">
        <v>209</v>
      </c>
      <c r="C461" s="414" t="s">
        <v>1569</v>
      </c>
      <c r="D461" s="414" t="s">
        <v>1881</v>
      </c>
      <c r="E461" s="414" t="s">
        <v>1882</v>
      </c>
      <c r="F461" s="414" t="s">
        <v>1883</v>
      </c>
      <c r="G461" s="414" t="s">
        <v>1884</v>
      </c>
      <c r="H461" s="414" t="s">
        <v>1885</v>
      </c>
      <c r="I461" s="414" t="s">
        <v>21</v>
      </c>
      <c r="J461" t="s">
        <v>2219</v>
      </c>
    </row>
    <row r="462" spans="1:10">
      <c r="A462" s="414">
        <v>461</v>
      </c>
      <c r="B462" s="414" t="s">
        <v>209</v>
      </c>
      <c r="C462" s="414" t="s">
        <v>1569</v>
      </c>
      <c r="D462" s="414" t="s">
        <v>1886</v>
      </c>
      <c r="E462" s="414" t="s">
        <v>1887</v>
      </c>
      <c r="F462" s="414" t="s">
        <v>1888</v>
      </c>
      <c r="G462" s="414" t="s">
        <v>3413</v>
      </c>
      <c r="H462" s="414" t="s">
        <v>21</v>
      </c>
      <c r="I462" s="414" t="s">
        <v>21</v>
      </c>
      <c r="J462" t="s">
        <v>2219</v>
      </c>
    </row>
    <row r="463" spans="1:10">
      <c r="A463" s="414">
        <v>462</v>
      </c>
      <c r="B463" s="414" t="s">
        <v>209</v>
      </c>
      <c r="C463" s="414" t="s">
        <v>1569</v>
      </c>
      <c r="D463" s="414" t="s">
        <v>1889</v>
      </c>
      <c r="E463" s="414" t="s">
        <v>1890</v>
      </c>
      <c r="F463" s="414" t="s">
        <v>1891</v>
      </c>
      <c r="G463" s="414" t="s">
        <v>743</v>
      </c>
      <c r="H463" s="414" t="s">
        <v>309</v>
      </c>
      <c r="I463" s="414" t="s">
        <v>1892</v>
      </c>
      <c r="J463" t="s">
        <v>2219</v>
      </c>
    </row>
    <row r="464" spans="1:10">
      <c r="A464" s="414">
        <v>463</v>
      </c>
      <c r="B464" s="414" t="s">
        <v>209</v>
      </c>
      <c r="C464" s="414" t="s">
        <v>1569</v>
      </c>
      <c r="D464" s="414" t="s">
        <v>1893</v>
      </c>
      <c r="E464" s="414" t="s">
        <v>1894</v>
      </c>
      <c r="F464" s="414" t="s">
        <v>1895</v>
      </c>
      <c r="G464" s="414" t="s">
        <v>3413</v>
      </c>
      <c r="H464" s="414" t="s">
        <v>21</v>
      </c>
      <c r="I464" s="414" t="s">
        <v>21</v>
      </c>
      <c r="J464" t="s">
        <v>2219</v>
      </c>
    </row>
    <row r="465" spans="1:10">
      <c r="A465" s="414">
        <v>464</v>
      </c>
      <c r="B465" s="414" t="s">
        <v>209</v>
      </c>
      <c r="C465" s="414" t="s">
        <v>1569</v>
      </c>
      <c r="D465" s="414" t="s">
        <v>1896</v>
      </c>
      <c r="E465" s="414" t="s">
        <v>1897</v>
      </c>
      <c r="F465" s="414" t="s">
        <v>1898</v>
      </c>
      <c r="G465" s="414" t="s">
        <v>1899</v>
      </c>
      <c r="H465" s="414" t="s">
        <v>21</v>
      </c>
      <c r="I465" s="414" t="s">
        <v>21</v>
      </c>
      <c r="J465" t="s">
        <v>2219</v>
      </c>
    </row>
    <row r="466" spans="1:10">
      <c r="A466" s="414">
        <v>465</v>
      </c>
      <c r="B466" s="414" t="s">
        <v>209</v>
      </c>
      <c r="C466" s="414" t="s">
        <v>1569</v>
      </c>
      <c r="D466" s="414" t="s">
        <v>1900</v>
      </c>
      <c r="E466" s="414" t="s">
        <v>1901</v>
      </c>
      <c r="F466" s="414" t="s">
        <v>965</v>
      </c>
      <c r="G466" s="414" t="s">
        <v>3174</v>
      </c>
      <c r="H466" s="414" t="s">
        <v>21</v>
      </c>
      <c r="I466" s="414" t="s">
        <v>1902</v>
      </c>
      <c r="J466" t="s">
        <v>2219</v>
      </c>
    </row>
    <row r="467" spans="1:10">
      <c r="A467" s="414">
        <v>466</v>
      </c>
      <c r="B467" s="414" t="s">
        <v>209</v>
      </c>
      <c r="C467" s="414" t="s">
        <v>1569</v>
      </c>
      <c r="D467" s="414" t="s">
        <v>1903</v>
      </c>
      <c r="E467" s="414" t="s">
        <v>1904</v>
      </c>
      <c r="F467" s="414" t="s">
        <v>1905</v>
      </c>
      <c r="G467" s="414" t="s">
        <v>1906</v>
      </c>
      <c r="H467" s="414" t="s">
        <v>1907</v>
      </c>
      <c r="I467" s="414" t="s">
        <v>21</v>
      </c>
      <c r="J467" t="s">
        <v>2219</v>
      </c>
    </row>
    <row r="468" spans="1:10">
      <c r="A468" s="414">
        <v>467</v>
      </c>
      <c r="B468" s="414" t="s">
        <v>209</v>
      </c>
      <c r="C468" s="414" t="s">
        <v>1569</v>
      </c>
      <c r="D468" s="414" t="s">
        <v>1908</v>
      </c>
      <c r="E468" s="414" t="s">
        <v>1909</v>
      </c>
      <c r="F468" s="414" t="s">
        <v>1910</v>
      </c>
      <c r="G468" s="414" t="s">
        <v>258</v>
      </c>
      <c r="H468" s="414" t="s">
        <v>1143</v>
      </c>
      <c r="I468" s="414" t="s">
        <v>1911</v>
      </c>
      <c r="J468" t="s">
        <v>2219</v>
      </c>
    </row>
    <row r="469" spans="1:10">
      <c r="A469" s="414">
        <v>468</v>
      </c>
      <c r="B469" s="414" t="s">
        <v>209</v>
      </c>
      <c r="C469" s="414" t="s">
        <v>1569</v>
      </c>
      <c r="D469" s="414" t="s">
        <v>1912</v>
      </c>
      <c r="E469" s="414" t="s">
        <v>1913</v>
      </c>
      <c r="F469" s="414" t="s">
        <v>1914</v>
      </c>
      <c r="G469" s="414" t="s">
        <v>398</v>
      </c>
      <c r="H469" s="414" t="s">
        <v>1915</v>
      </c>
      <c r="I469" s="414" t="s">
        <v>444</v>
      </c>
      <c r="J469" t="s">
        <v>2219</v>
      </c>
    </row>
    <row r="470" spans="1:10">
      <c r="A470" s="414">
        <v>469</v>
      </c>
      <c r="B470" s="414" t="s">
        <v>209</v>
      </c>
      <c r="C470" s="414" t="s">
        <v>1569</v>
      </c>
      <c r="D470" s="414" t="s">
        <v>1916</v>
      </c>
      <c r="E470" s="414" t="s">
        <v>1917</v>
      </c>
      <c r="F470" s="414" t="s">
        <v>1918</v>
      </c>
      <c r="G470" s="414" t="s">
        <v>398</v>
      </c>
      <c r="H470" s="414" t="s">
        <v>1919</v>
      </c>
      <c r="I470" s="414" t="s">
        <v>21</v>
      </c>
      <c r="J470" t="s">
        <v>2219</v>
      </c>
    </row>
    <row r="471" spans="1:10">
      <c r="A471" s="414">
        <v>470</v>
      </c>
      <c r="B471" s="414" t="s">
        <v>209</v>
      </c>
      <c r="C471" s="414" t="s">
        <v>1569</v>
      </c>
      <c r="D471" s="414" t="s">
        <v>1920</v>
      </c>
      <c r="E471" s="414" t="s">
        <v>1921</v>
      </c>
      <c r="F471" s="414" t="s">
        <v>1922</v>
      </c>
      <c r="G471" s="414" t="s">
        <v>3607</v>
      </c>
      <c r="H471" s="414" t="s">
        <v>1923</v>
      </c>
      <c r="I471" s="414" t="s">
        <v>21</v>
      </c>
      <c r="J471" t="s">
        <v>2219</v>
      </c>
    </row>
    <row r="472" spans="1:10">
      <c r="A472" s="414">
        <v>471</v>
      </c>
      <c r="B472" s="414" t="s">
        <v>209</v>
      </c>
      <c r="C472" s="414" t="s">
        <v>1569</v>
      </c>
      <c r="D472" s="414" t="s">
        <v>1924</v>
      </c>
      <c r="E472" s="414" t="s">
        <v>1925</v>
      </c>
      <c r="F472" s="414" t="s">
        <v>1926</v>
      </c>
      <c r="G472" s="414" t="s">
        <v>3607</v>
      </c>
      <c r="H472" s="414" t="s">
        <v>3440</v>
      </c>
      <c r="I472" s="414" t="s">
        <v>21</v>
      </c>
      <c r="J472" t="s">
        <v>2219</v>
      </c>
    </row>
    <row r="473" spans="1:10">
      <c r="A473" s="414">
        <v>472</v>
      </c>
      <c r="B473" s="414" t="s">
        <v>209</v>
      </c>
      <c r="C473" s="414" t="s">
        <v>1569</v>
      </c>
      <c r="D473" s="414" t="s">
        <v>1927</v>
      </c>
      <c r="E473" s="414" t="s">
        <v>1928</v>
      </c>
      <c r="F473" s="414" t="s">
        <v>1929</v>
      </c>
      <c r="G473" s="414" t="s">
        <v>3607</v>
      </c>
      <c r="H473" s="414" t="s">
        <v>1022</v>
      </c>
      <c r="I473" s="414" t="s">
        <v>21</v>
      </c>
      <c r="J473" t="s">
        <v>2219</v>
      </c>
    </row>
    <row r="474" spans="1:10">
      <c r="A474" s="414">
        <v>473</v>
      </c>
      <c r="B474" s="414" t="s">
        <v>209</v>
      </c>
      <c r="C474" s="414" t="s">
        <v>1569</v>
      </c>
      <c r="D474" s="414" t="s">
        <v>1930</v>
      </c>
      <c r="E474" s="414" t="s">
        <v>1931</v>
      </c>
      <c r="F474" s="414" t="s">
        <v>1932</v>
      </c>
      <c r="G474" s="414" t="s">
        <v>729</v>
      </c>
      <c r="H474" s="414" t="s">
        <v>1933</v>
      </c>
      <c r="I474" s="414" t="s">
        <v>962</v>
      </c>
      <c r="J474" t="s">
        <v>2219</v>
      </c>
    </row>
    <row r="475" spans="1:10">
      <c r="A475" s="414">
        <v>474</v>
      </c>
      <c r="B475" s="414" t="s">
        <v>209</v>
      </c>
      <c r="C475" s="414" t="s">
        <v>1569</v>
      </c>
      <c r="D475" s="414" t="s">
        <v>1934</v>
      </c>
      <c r="E475" s="414" t="s">
        <v>1935</v>
      </c>
      <c r="F475" s="414" t="s">
        <v>1936</v>
      </c>
      <c r="G475" s="414" t="s">
        <v>367</v>
      </c>
      <c r="H475" s="414" t="s">
        <v>21</v>
      </c>
      <c r="I475" s="414" t="s">
        <v>21</v>
      </c>
      <c r="J475" t="s">
        <v>2219</v>
      </c>
    </row>
    <row r="476" spans="1:10">
      <c r="A476" s="414">
        <v>475</v>
      </c>
      <c r="B476" s="414" t="s">
        <v>209</v>
      </c>
      <c r="C476" s="414" t="s">
        <v>1569</v>
      </c>
      <c r="D476" s="414" t="s">
        <v>1937</v>
      </c>
      <c r="E476" s="414" t="s">
        <v>1938</v>
      </c>
      <c r="F476" s="414" t="s">
        <v>1939</v>
      </c>
      <c r="G476" s="414" t="s">
        <v>3607</v>
      </c>
      <c r="H476" s="414" t="s">
        <v>1940</v>
      </c>
      <c r="I476" s="414" t="s">
        <v>775</v>
      </c>
      <c r="J476" t="s">
        <v>2219</v>
      </c>
    </row>
    <row r="477" spans="1:10">
      <c r="A477" s="414">
        <v>476</v>
      </c>
      <c r="B477" s="414" t="s">
        <v>209</v>
      </c>
      <c r="C477" s="414" t="s">
        <v>1569</v>
      </c>
      <c r="D477" s="414" t="s">
        <v>1941</v>
      </c>
      <c r="E477" s="414" t="s">
        <v>1942</v>
      </c>
      <c r="F477" s="414" t="s">
        <v>1943</v>
      </c>
      <c r="G477" s="414" t="s">
        <v>729</v>
      </c>
      <c r="H477" s="414" t="s">
        <v>1944</v>
      </c>
      <c r="I477" s="414" t="s">
        <v>962</v>
      </c>
      <c r="J477" t="s">
        <v>2219</v>
      </c>
    </row>
    <row r="478" spans="1:10">
      <c r="A478" s="414">
        <v>477</v>
      </c>
      <c r="B478" s="414" t="s">
        <v>209</v>
      </c>
      <c r="C478" s="414" t="s">
        <v>1569</v>
      </c>
      <c r="D478" s="414" t="s">
        <v>1945</v>
      </c>
      <c r="E478" s="414" t="s">
        <v>1946</v>
      </c>
      <c r="F478" s="414" t="s">
        <v>1947</v>
      </c>
      <c r="G478" s="414" t="s">
        <v>3607</v>
      </c>
      <c r="H478" s="414" t="s">
        <v>1948</v>
      </c>
      <c r="I478" s="414" t="s">
        <v>21</v>
      </c>
      <c r="J478" t="s">
        <v>2219</v>
      </c>
    </row>
    <row r="479" spans="1:10">
      <c r="A479" s="414">
        <v>478</v>
      </c>
      <c r="B479" s="414" t="s">
        <v>209</v>
      </c>
      <c r="C479" s="414" t="s">
        <v>1569</v>
      </c>
      <c r="D479" s="414" t="s">
        <v>1949</v>
      </c>
      <c r="E479" s="414" t="s">
        <v>1950</v>
      </c>
      <c r="F479" s="414" t="s">
        <v>1951</v>
      </c>
      <c r="G479" s="414" t="s">
        <v>729</v>
      </c>
      <c r="H479" s="414" t="s">
        <v>1952</v>
      </c>
      <c r="I479" s="414" t="s">
        <v>21</v>
      </c>
      <c r="J479" t="s">
        <v>2219</v>
      </c>
    </row>
    <row r="480" spans="1:10">
      <c r="A480" s="414">
        <v>479</v>
      </c>
      <c r="B480" s="414" t="s">
        <v>209</v>
      </c>
      <c r="C480" s="414" t="s">
        <v>1569</v>
      </c>
      <c r="D480" s="414" t="s">
        <v>1953</v>
      </c>
      <c r="E480" s="414" t="s">
        <v>1954</v>
      </c>
      <c r="F480" s="414" t="s">
        <v>1955</v>
      </c>
      <c r="G480" s="414" t="s">
        <v>367</v>
      </c>
      <c r="H480" s="414" t="s">
        <v>21</v>
      </c>
      <c r="I480" s="414" t="s">
        <v>21</v>
      </c>
      <c r="J480" t="s">
        <v>2219</v>
      </c>
    </row>
    <row r="481" spans="1:10">
      <c r="A481" s="414">
        <v>480</v>
      </c>
      <c r="B481" s="414" t="s">
        <v>209</v>
      </c>
      <c r="C481" s="414" t="s">
        <v>1569</v>
      </c>
      <c r="D481" s="414" t="s">
        <v>1956</v>
      </c>
      <c r="E481" s="414" t="s">
        <v>1957</v>
      </c>
      <c r="F481" s="414" t="s">
        <v>1958</v>
      </c>
      <c r="G481" s="414" t="s">
        <v>367</v>
      </c>
      <c r="H481" s="414" t="s">
        <v>3400</v>
      </c>
      <c r="I481" s="414" t="s">
        <v>21</v>
      </c>
      <c r="J481" t="s">
        <v>2219</v>
      </c>
    </row>
    <row r="482" spans="1:10">
      <c r="A482" s="414">
        <v>481</v>
      </c>
      <c r="B482" s="414" t="s">
        <v>209</v>
      </c>
      <c r="C482" s="414" t="s">
        <v>1569</v>
      </c>
      <c r="D482" s="414" t="s">
        <v>1959</v>
      </c>
      <c r="E482" s="414" t="s">
        <v>1960</v>
      </c>
      <c r="F482" s="414" t="s">
        <v>1961</v>
      </c>
      <c r="G482" s="414" t="s">
        <v>367</v>
      </c>
      <c r="H482" s="414" t="s">
        <v>1962</v>
      </c>
      <c r="I482" s="414" t="s">
        <v>21</v>
      </c>
      <c r="J482" t="s">
        <v>2219</v>
      </c>
    </row>
    <row r="483" spans="1:10">
      <c r="A483" s="414">
        <v>482</v>
      </c>
      <c r="B483" s="414" t="s">
        <v>209</v>
      </c>
      <c r="C483" s="414" t="s">
        <v>1569</v>
      </c>
      <c r="D483" s="414" t="s">
        <v>1963</v>
      </c>
      <c r="E483" s="414" t="s">
        <v>1964</v>
      </c>
      <c r="F483" s="414" t="s">
        <v>1965</v>
      </c>
      <c r="G483" s="414" t="s">
        <v>729</v>
      </c>
      <c r="H483" s="414" t="s">
        <v>1966</v>
      </c>
      <c r="I483" s="414" t="s">
        <v>962</v>
      </c>
      <c r="J483" t="s">
        <v>2219</v>
      </c>
    </row>
    <row r="484" spans="1:10">
      <c r="A484" s="414">
        <v>483</v>
      </c>
      <c r="B484" s="414" t="s">
        <v>209</v>
      </c>
      <c r="C484" s="414" t="s">
        <v>1569</v>
      </c>
      <c r="D484" s="414" t="s">
        <v>1967</v>
      </c>
      <c r="E484" s="414" t="s">
        <v>1964</v>
      </c>
      <c r="F484" s="414" t="s">
        <v>1968</v>
      </c>
      <c r="G484" s="414" t="s">
        <v>356</v>
      </c>
      <c r="H484" s="414" t="s">
        <v>21</v>
      </c>
      <c r="I484" s="414" t="s">
        <v>21</v>
      </c>
      <c r="J484" t="s">
        <v>2219</v>
      </c>
    </row>
    <row r="485" spans="1:10">
      <c r="A485" s="414">
        <v>484</v>
      </c>
      <c r="B485" s="414" t="s">
        <v>209</v>
      </c>
      <c r="C485" s="414" t="s">
        <v>1569</v>
      </c>
      <c r="D485" s="414" t="s">
        <v>1969</v>
      </c>
      <c r="E485" s="414" t="s">
        <v>1970</v>
      </c>
      <c r="F485" s="414" t="s">
        <v>1971</v>
      </c>
      <c r="G485" s="414" t="s">
        <v>3607</v>
      </c>
      <c r="H485" s="414" t="s">
        <v>1948</v>
      </c>
      <c r="I485" s="414" t="s">
        <v>21</v>
      </c>
      <c r="J485" t="s">
        <v>2219</v>
      </c>
    </row>
    <row r="486" spans="1:10">
      <c r="A486" s="414">
        <v>485</v>
      </c>
      <c r="B486" s="414" t="s">
        <v>209</v>
      </c>
      <c r="C486" s="414" t="s">
        <v>1569</v>
      </c>
      <c r="D486" s="414" t="s">
        <v>1972</v>
      </c>
      <c r="E486" s="414" t="s">
        <v>1973</v>
      </c>
      <c r="F486" s="414" t="s">
        <v>1974</v>
      </c>
      <c r="G486" s="414" t="s">
        <v>367</v>
      </c>
      <c r="H486" s="414" t="s">
        <v>1975</v>
      </c>
      <c r="I486" s="414" t="s">
        <v>21</v>
      </c>
      <c r="J486" t="s">
        <v>2219</v>
      </c>
    </row>
    <row r="487" spans="1:10">
      <c r="A487" s="414">
        <v>486</v>
      </c>
      <c r="B487" s="414" t="s">
        <v>209</v>
      </c>
      <c r="C487" s="414" t="s">
        <v>1569</v>
      </c>
      <c r="D487" s="414" t="s">
        <v>1976</v>
      </c>
      <c r="E487" s="414" t="s">
        <v>1977</v>
      </c>
      <c r="F487" s="414" t="s">
        <v>1978</v>
      </c>
      <c r="G487" s="414" t="s">
        <v>729</v>
      </c>
      <c r="H487" s="414" t="s">
        <v>1979</v>
      </c>
      <c r="I487" s="414" t="s">
        <v>962</v>
      </c>
      <c r="J487" t="s">
        <v>2219</v>
      </c>
    </row>
    <row r="488" spans="1:10">
      <c r="A488" s="414">
        <v>487</v>
      </c>
      <c r="B488" s="414" t="s">
        <v>209</v>
      </c>
      <c r="C488" s="414" t="s">
        <v>1569</v>
      </c>
      <c r="D488" s="414" t="s">
        <v>1980</v>
      </c>
      <c r="E488" s="414" t="s">
        <v>1981</v>
      </c>
      <c r="F488" s="414" t="s">
        <v>1982</v>
      </c>
      <c r="G488" s="414" t="s">
        <v>3607</v>
      </c>
      <c r="H488" s="414" t="s">
        <v>1983</v>
      </c>
      <c r="I488" s="414" t="s">
        <v>1249</v>
      </c>
      <c r="J488" t="s">
        <v>2219</v>
      </c>
    </row>
    <row r="489" spans="1:10">
      <c r="A489" s="414">
        <v>488</v>
      </c>
      <c r="B489" s="414" t="s">
        <v>209</v>
      </c>
      <c r="C489" s="414" t="s">
        <v>1569</v>
      </c>
      <c r="D489" s="414" t="s">
        <v>1984</v>
      </c>
      <c r="E489" s="414" t="s">
        <v>1985</v>
      </c>
      <c r="F489" s="414" t="s">
        <v>1986</v>
      </c>
      <c r="G489" s="414" t="s">
        <v>3607</v>
      </c>
      <c r="H489" s="414" t="s">
        <v>1987</v>
      </c>
      <c r="I489" s="414" t="s">
        <v>1249</v>
      </c>
      <c r="J489" t="s">
        <v>2219</v>
      </c>
    </row>
    <row r="490" spans="1:10">
      <c r="A490" s="414">
        <v>489</v>
      </c>
      <c r="B490" s="414" t="s">
        <v>209</v>
      </c>
      <c r="C490" s="414" t="s">
        <v>1569</v>
      </c>
      <c r="D490" s="414" t="s">
        <v>1988</v>
      </c>
      <c r="E490" s="414" t="s">
        <v>1989</v>
      </c>
      <c r="F490" s="414" t="s">
        <v>1990</v>
      </c>
      <c r="G490" s="414" t="s">
        <v>367</v>
      </c>
      <c r="H490" s="414" t="s">
        <v>1991</v>
      </c>
      <c r="I490" s="414" t="s">
        <v>21</v>
      </c>
      <c r="J490" t="s">
        <v>2219</v>
      </c>
    </row>
    <row r="491" spans="1:10">
      <c r="A491" s="414">
        <v>490</v>
      </c>
      <c r="B491" s="414" t="s">
        <v>209</v>
      </c>
      <c r="C491" s="414" t="s">
        <v>1569</v>
      </c>
      <c r="D491" s="414" t="s">
        <v>1992</v>
      </c>
      <c r="E491" s="414" t="s">
        <v>1993</v>
      </c>
      <c r="F491" s="414" t="s">
        <v>1994</v>
      </c>
      <c r="G491" s="414" t="s">
        <v>367</v>
      </c>
      <c r="H491" s="414" t="s">
        <v>21</v>
      </c>
      <c r="I491" s="414" t="s">
        <v>21</v>
      </c>
      <c r="J491" t="s">
        <v>2219</v>
      </c>
    </row>
    <row r="492" spans="1:10">
      <c r="A492" s="414">
        <v>491</v>
      </c>
      <c r="B492" s="414" t="s">
        <v>209</v>
      </c>
      <c r="C492" s="414" t="s">
        <v>1569</v>
      </c>
      <c r="D492" s="414" t="s">
        <v>1995</v>
      </c>
      <c r="E492" s="414" t="s">
        <v>1996</v>
      </c>
      <c r="F492" s="414" t="s">
        <v>1997</v>
      </c>
      <c r="G492" s="414" t="s">
        <v>3426</v>
      </c>
      <c r="H492" s="414" t="s">
        <v>21</v>
      </c>
      <c r="I492" s="414" t="s">
        <v>1998</v>
      </c>
      <c r="J492" t="s">
        <v>2219</v>
      </c>
    </row>
    <row r="493" spans="1:10">
      <c r="A493" s="414">
        <v>492</v>
      </c>
      <c r="B493" s="414" t="s">
        <v>209</v>
      </c>
      <c r="C493" s="414" t="s">
        <v>1569</v>
      </c>
      <c r="D493" s="414" t="s">
        <v>1999</v>
      </c>
      <c r="E493" s="414" t="s">
        <v>2000</v>
      </c>
      <c r="F493" s="414" t="s">
        <v>2001</v>
      </c>
      <c r="G493" s="414" t="s">
        <v>3426</v>
      </c>
      <c r="H493" s="414" t="s">
        <v>2002</v>
      </c>
      <c r="I493" s="414" t="s">
        <v>1998</v>
      </c>
      <c r="J493" t="s">
        <v>2219</v>
      </c>
    </row>
    <row r="494" spans="1:10">
      <c r="A494" s="414">
        <v>493</v>
      </c>
      <c r="B494" s="414" t="s">
        <v>209</v>
      </c>
      <c r="C494" s="414" t="s">
        <v>1569</v>
      </c>
      <c r="D494" s="414" t="s">
        <v>2003</v>
      </c>
      <c r="E494" s="414" t="s">
        <v>2004</v>
      </c>
      <c r="F494" s="414" t="s">
        <v>2005</v>
      </c>
      <c r="G494" s="414" t="s">
        <v>3174</v>
      </c>
      <c r="H494" s="414" t="s">
        <v>2006</v>
      </c>
      <c r="I494" s="414" t="s">
        <v>3634</v>
      </c>
      <c r="J494" t="s">
        <v>2219</v>
      </c>
    </row>
    <row r="495" spans="1:10">
      <c r="A495" s="414">
        <v>494</v>
      </c>
      <c r="B495" s="414" t="s">
        <v>209</v>
      </c>
      <c r="C495" s="414" t="s">
        <v>1569</v>
      </c>
      <c r="D495" s="414" t="s">
        <v>2007</v>
      </c>
      <c r="E495" s="414" t="s">
        <v>2008</v>
      </c>
      <c r="F495" s="414" t="s">
        <v>2009</v>
      </c>
      <c r="G495" s="414" t="s">
        <v>3426</v>
      </c>
      <c r="H495" s="414" t="s">
        <v>2010</v>
      </c>
      <c r="I495" s="414" t="s">
        <v>1998</v>
      </c>
      <c r="J495" t="s">
        <v>2219</v>
      </c>
    </row>
    <row r="496" spans="1:10">
      <c r="A496" s="414">
        <v>495</v>
      </c>
      <c r="B496" s="414" t="s">
        <v>209</v>
      </c>
      <c r="C496" s="414" t="s">
        <v>1569</v>
      </c>
      <c r="D496" s="414" t="s">
        <v>2011</v>
      </c>
      <c r="E496" s="414" t="s">
        <v>2012</v>
      </c>
      <c r="F496" s="414" t="s">
        <v>2013</v>
      </c>
      <c r="G496" s="414" t="s">
        <v>743</v>
      </c>
      <c r="H496" s="414" t="s">
        <v>21</v>
      </c>
      <c r="I496" s="414" t="s">
        <v>21</v>
      </c>
      <c r="J496" t="s">
        <v>2219</v>
      </c>
    </row>
    <row r="497" spans="1:10">
      <c r="A497" s="414">
        <v>496</v>
      </c>
      <c r="B497" s="414" t="s">
        <v>209</v>
      </c>
      <c r="C497" s="414" t="s">
        <v>1569</v>
      </c>
      <c r="D497" s="414" t="s">
        <v>2014</v>
      </c>
      <c r="E497" s="414" t="s">
        <v>2015</v>
      </c>
      <c r="F497" s="414" t="s">
        <v>2016</v>
      </c>
      <c r="G497" s="414" t="s">
        <v>557</v>
      </c>
      <c r="H497" s="414" t="s">
        <v>2017</v>
      </c>
      <c r="I497" s="414" t="s">
        <v>347</v>
      </c>
      <c r="J497" t="s">
        <v>2219</v>
      </c>
    </row>
    <row r="498" spans="1:10">
      <c r="A498" s="414">
        <v>497</v>
      </c>
      <c r="B498" s="414" t="s">
        <v>209</v>
      </c>
      <c r="C498" s="414" t="s">
        <v>1569</v>
      </c>
      <c r="D498" s="414" t="s">
        <v>2018</v>
      </c>
      <c r="E498" s="414" t="s">
        <v>2019</v>
      </c>
      <c r="F498" s="414" t="s">
        <v>2020</v>
      </c>
      <c r="G498" s="414" t="s">
        <v>743</v>
      </c>
      <c r="H498" s="414" t="s">
        <v>2021</v>
      </c>
      <c r="I498" s="414" t="s">
        <v>21</v>
      </c>
      <c r="J498" t="s">
        <v>2219</v>
      </c>
    </row>
    <row r="499" spans="1:10">
      <c r="A499" s="414">
        <v>498</v>
      </c>
      <c r="B499" s="414" t="s">
        <v>209</v>
      </c>
      <c r="C499" s="414" t="s">
        <v>1569</v>
      </c>
      <c r="D499" s="414" t="s">
        <v>2022</v>
      </c>
      <c r="E499" s="414" t="s">
        <v>2023</v>
      </c>
      <c r="F499" s="414" t="s">
        <v>2024</v>
      </c>
      <c r="G499" s="414" t="s">
        <v>294</v>
      </c>
      <c r="H499" s="414" t="s">
        <v>2025</v>
      </c>
      <c r="I499" s="414" t="s">
        <v>2026</v>
      </c>
      <c r="J499" t="s">
        <v>2219</v>
      </c>
    </row>
    <row r="500" spans="1:10">
      <c r="A500" s="414">
        <v>499</v>
      </c>
      <c r="B500" s="414" t="s">
        <v>209</v>
      </c>
      <c r="C500" s="414" t="s">
        <v>1569</v>
      </c>
      <c r="D500" s="414" t="s">
        <v>2027</v>
      </c>
      <c r="E500" s="414" t="s">
        <v>2028</v>
      </c>
      <c r="F500" s="414" t="s">
        <v>2029</v>
      </c>
      <c r="G500" s="414" t="s">
        <v>323</v>
      </c>
      <c r="H500" s="414" t="s">
        <v>2030</v>
      </c>
      <c r="I500" s="414" t="s">
        <v>671</v>
      </c>
      <c r="J500" t="s">
        <v>2219</v>
      </c>
    </row>
    <row r="501" spans="1:10">
      <c r="A501" s="414">
        <v>500</v>
      </c>
      <c r="B501" s="414" t="s">
        <v>209</v>
      </c>
      <c r="C501" s="414" t="s">
        <v>1569</v>
      </c>
      <c r="D501" s="414" t="s">
        <v>2031</v>
      </c>
      <c r="E501" s="414" t="s">
        <v>2032</v>
      </c>
      <c r="F501" s="414" t="s">
        <v>2033</v>
      </c>
      <c r="G501" s="414" t="s">
        <v>3426</v>
      </c>
      <c r="H501" s="414" t="s">
        <v>21</v>
      </c>
      <c r="I501" s="414" t="s">
        <v>21</v>
      </c>
      <c r="J501" t="s">
        <v>2219</v>
      </c>
    </row>
    <row r="502" spans="1:10">
      <c r="A502" s="414">
        <v>501</v>
      </c>
      <c r="B502" s="414" t="s">
        <v>209</v>
      </c>
      <c r="C502" s="414" t="s">
        <v>1569</v>
      </c>
      <c r="D502" s="414" t="s">
        <v>2034</v>
      </c>
      <c r="E502" s="414" t="s">
        <v>2035</v>
      </c>
      <c r="F502" s="414" t="s">
        <v>2036</v>
      </c>
      <c r="G502" s="414" t="s">
        <v>3607</v>
      </c>
      <c r="H502" s="414" t="s">
        <v>3633</v>
      </c>
      <c r="I502" s="414" t="s">
        <v>1249</v>
      </c>
      <c r="J502" t="s">
        <v>2219</v>
      </c>
    </row>
    <row r="503" spans="1:10">
      <c r="A503" s="414">
        <v>502</v>
      </c>
      <c r="B503" s="414" t="s">
        <v>209</v>
      </c>
      <c r="C503" s="414" t="s">
        <v>1569</v>
      </c>
      <c r="D503" s="414" t="s">
        <v>2037</v>
      </c>
      <c r="E503" s="414" t="s">
        <v>2038</v>
      </c>
      <c r="F503" s="414" t="s">
        <v>2039</v>
      </c>
      <c r="G503" s="414" t="s">
        <v>323</v>
      </c>
      <c r="H503" s="414" t="s">
        <v>2040</v>
      </c>
      <c r="I503" s="414" t="s">
        <v>21</v>
      </c>
      <c r="J503" t="s">
        <v>2219</v>
      </c>
    </row>
    <row r="504" spans="1:10">
      <c r="A504" s="414">
        <v>503</v>
      </c>
      <c r="B504" s="414" t="s">
        <v>209</v>
      </c>
      <c r="C504" s="414" t="s">
        <v>1569</v>
      </c>
      <c r="D504" s="414" t="s">
        <v>2041</v>
      </c>
      <c r="E504" s="414" t="s">
        <v>2042</v>
      </c>
      <c r="F504" s="414" t="s">
        <v>2043</v>
      </c>
      <c r="G504" s="414" t="s">
        <v>356</v>
      </c>
      <c r="H504" s="414" t="s">
        <v>3272</v>
      </c>
      <c r="I504" s="414" t="s">
        <v>2044</v>
      </c>
      <c r="J504" t="s">
        <v>2219</v>
      </c>
    </row>
    <row r="505" spans="1:10">
      <c r="A505" s="414">
        <v>504</v>
      </c>
      <c r="B505" s="414" t="s">
        <v>209</v>
      </c>
      <c r="C505" s="414" t="s">
        <v>1569</v>
      </c>
      <c r="D505" s="414" t="s">
        <v>2045</v>
      </c>
      <c r="E505" s="414" t="s">
        <v>2046</v>
      </c>
      <c r="F505" s="414" t="s">
        <v>2047</v>
      </c>
      <c r="G505" s="414" t="s">
        <v>323</v>
      </c>
      <c r="H505" s="414" t="s">
        <v>2048</v>
      </c>
      <c r="I505" s="414" t="s">
        <v>671</v>
      </c>
      <c r="J505" t="s">
        <v>2219</v>
      </c>
    </row>
    <row r="506" spans="1:10">
      <c r="A506" s="414">
        <v>505</v>
      </c>
      <c r="B506" s="414" t="s">
        <v>209</v>
      </c>
      <c r="C506" s="414" t="s">
        <v>1569</v>
      </c>
      <c r="D506" s="414" t="s">
        <v>2049</v>
      </c>
      <c r="E506" s="414" t="s">
        <v>2050</v>
      </c>
      <c r="F506" s="414" t="s">
        <v>2051</v>
      </c>
      <c r="G506" s="414" t="s">
        <v>2052</v>
      </c>
      <c r="H506" s="414" t="s">
        <v>2053</v>
      </c>
      <c r="I506" s="414" t="s">
        <v>3342</v>
      </c>
      <c r="J506" t="s">
        <v>2219</v>
      </c>
    </row>
    <row r="507" spans="1:10">
      <c r="A507" s="414">
        <v>506</v>
      </c>
      <c r="B507" s="414" t="s">
        <v>209</v>
      </c>
      <c r="C507" s="414" t="s">
        <v>1569</v>
      </c>
      <c r="D507" s="414" t="s">
        <v>2054</v>
      </c>
      <c r="E507" s="414" t="s">
        <v>2055</v>
      </c>
      <c r="F507" s="414" t="s">
        <v>2056</v>
      </c>
      <c r="G507" s="414" t="s">
        <v>323</v>
      </c>
      <c r="H507" s="414" t="s">
        <v>21</v>
      </c>
      <c r="I507" s="414" t="s">
        <v>21</v>
      </c>
      <c r="J507" t="s">
        <v>2219</v>
      </c>
    </row>
    <row r="508" spans="1:10">
      <c r="A508" s="414">
        <v>507</v>
      </c>
      <c r="B508" s="414" t="s">
        <v>209</v>
      </c>
      <c r="C508" s="414" t="s">
        <v>1569</v>
      </c>
      <c r="D508" s="414" t="s">
        <v>2057</v>
      </c>
      <c r="E508" s="414" t="s">
        <v>2058</v>
      </c>
      <c r="F508" s="414" t="s">
        <v>2059</v>
      </c>
      <c r="G508" s="414" t="s">
        <v>3426</v>
      </c>
      <c r="H508" s="414" t="s">
        <v>2060</v>
      </c>
      <c r="I508" s="414" t="s">
        <v>21</v>
      </c>
      <c r="J508" t="s">
        <v>2219</v>
      </c>
    </row>
    <row r="509" spans="1:10">
      <c r="A509" s="414">
        <v>508</v>
      </c>
      <c r="B509" s="414" t="s">
        <v>209</v>
      </c>
      <c r="C509" s="414" t="s">
        <v>1569</v>
      </c>
      <c r="D509" s="414" t="s">
        <v>2061</v>
      </c>
      <c r="E509" s="414" t="s">
        <v>2062</v>
      </c>
      <c r="F509" s="414" t="s">
        <v>2063</v>
      </c>
      <c r="G509" s="414" t="s">
        <v>3607</v>
      </c>
      <c r="H509" s="414" t="s">
        <v>2064</v>
      </c>
      <c r="I509" s="414" t="s">
        <v>21</v>
      </c>
      <c r="J509" t="s">
        <v>2219</v>
      </c>
    </row>
    <row r="510" spans="1:10">
      <c r="A510" s="414">
        <v>509</v>
      </c>
      <c r="B510" s="414" t="s">
        <v>209</v>
      </c>
      <c r="C510" s="414" t="s">
        <v>1569</v>
      </c>
      <c r="D510" s="414" t="s">
        <v>2065</v>
      </c>
      <c r="E510" s="414" t="s">
        <v>2066</v>
      </c>
      <c r="F510" s="414" t="s">
        <v>2067</v>
      </c>
      <c r="G510" s="414" t="s">
        <v>323</v>
      </c>
      <c r="H510" s="414" t="s">
        <v>2068</v>
      </c>
      <c r="I510" s="414" t="s">
        <v>671</v>
      </c>
      <c r="J510" t="s">
        <v>2219</v>
      </c>
    </row>
    <row r="511" spans="1:10">
      <c r="A511" s="414">
        <v>510</v>
      </c>
      <c r="B511" s="414" t="s">
        <v>209</v>
      </c>
      <c r="C511" s="414" t="s">
        <v>1569</v>
      </c>
      <c r="D511" s="414" t="s">
        <v>2069</v>
      </c>
      <c r="E511" s="414" t="s">
        <v>2070</v>
      </c>
      <c r="F511" s="414" t="s">
        <v>2071</v>
      </c>
      <c r="G511" s="414" t="s">
        <v>477</v>
      </c>
      <c r="H511" s="414" t="s">
        <v>2072</v>
      </c>
      <c r="I511" s="414" t="s">
        <v>21</v>
      </c>
      <c r="J511" t="s">
        <v>2219</v>
      </c>
    </row>
    <row r="512" spans="1:10">
      <c r="A512" s="414">
        <v>511</v>
      </c>
      <c r="B512" s="414" t="s">
        <v>209</v>
      </c>
      <c r="C512" s="414" t="s">
        <v>1569</v>
      </c>
      <c r="D512" s="414" t="s">
        <v>2073</v>
      </c>
      <c r="E512" s="414" t="s">
        <v>2074</v>
      </c>
      <c r="F512" s="414" t="s">
        <v>2075</v>
      </c>
      <c r="G512" s="414" t="s">
        <v>323</v>
      </c>
      <c r="H512" s="414" t="s">
        <v>2040</v>
      </c>
      <c r="I512" s="414" t="s">
        <v>671</v>
      </c>
      <c r="J512" t="s">
        <v>2219</v>
      </c>
    </row>
    <row r="513" spans="1:10">
      <c r="A513" s="414">
        <v>512</v>
      </c>
      <c r="B513" s="414" t="s">
        <v>209</v>
      </c>
      <c r="C513" s="414" t="s">
        <v>1569</v>
      </c>
      <c r="D513" s="414" t="s">
        <v>2076</v>
      </c>
      <c r="E513" s="414" t="s">
        <v>2077</v>
      </c>
      <c r="F513" s="414" t="s">
        <v>2078</v>
      </c>
      <c r="G513" s="414" t="s">
        <v>356</v>
      </c>
      <c r="H513" s="414" t="s">
        <v>21</v>
      </c>
      <c r="I513" s="414" t="s">
        <v>21</v>
      </c>
      <c r="J513" t="s">
        <v>2219</v>
      </c>
    </row>
    <row r="514" spans="1:10">
      <c r="A514" s="414">
        <v>513</v>
      </c>
      <c r="B514" s="414" t="s">
        <v>209</v>
      </c>
      <c r="C514" s="414" t="s">
        <v>1569</v>
      </c>
      <c r="D514" s="414" t="s">
        <v>2079</v>
      </c>
      <c r="E514" s="414" t="s">
        <v>2080</v>
      </c>
      <c r="F514" s="414" t="s">
        <v>2081</v>
      </c>
      <c r="G514" s="414" t="s">
        <v>3426</v>
      </c>
      <c r="H514" s="414" t="s">
        <v>2082</v>
      </c>
      <c r="I514" s="414" t="s">
        <v>1129</v>
      </c>
      <c r="J514" t="s">
        <v>2219</v>
      </c>
    </row>
    <row r="515" spans="1:10">
      <c r="A515" s="414">
        <v>514</v>
      </c>
      <c r="B515" s="414" t="s">
        <v>209</v>
      </c>
      <c r="C515" s="414" t="s">
        <v>1569</v>
      </c>
      <c r="D515" s="414" t="s">
        <v>2083</v>
      </c>
      <c r="E515" s="414" t="s">
        <v>2084</v>
      </c>
      <c r="F515" s="414" t="s">
        <v>2085</v>
      </c>
      <c r="G515" s="414" t="s">
        <v>3607</v>
      </c>
      <c r="H515" s="414" t="s">
        <v>2086</v>
      </c>
      <c r="I515" s="414" t="s">
        <v>21</v>
      </c>
      <c r="J515" t="s">
        <v>2219</v>
      </c>
    </row>
    <row r="516" spans="1:10">
      <c r="A516" s="414">
        <v>515</v>
      </c>
      <c r="B516" s="414" t="s">
        <v>209</v>
      </c>
      <c r="C516" s="414" t="s">
        <v>1569</v>
      </c>
      <c r="D516" s="414" t="s">
        <v>2087</v>
      </c>
      <c r="E516" s="414" t="s">
        <v>2088</v>
      </c>
      <c r="F516" s="414" t="s">
        <v>2089</v>
      </c>
      <c r="G516" s="414" t="s">
        <v>356</v>
      </c>
      <c r="H516" s="414" t="s">
        <v>2090</v>
      </c>
      <c r="I516" s="414" t="s">
        <v>21</v>
      </c>
      <c r="J516" t="s">
        <v>2219</v>
      </c>
    </row>
    <row r="517" spans="1:10">
      <c r="A517" s="414">
        <v>516</v>
      </c>
      <c r="B517" s="414" t="s">
        <v>209</v>
      </c>
      <c r="C517" s="414" t="s">
        <v>1569</v>
      </c>
      <c r="D517" s="414" t="s">
        <v>2091</v>
      </c>
      <c r="E517" s="414" t="s">
        <v>2092</v>
      </c>
      <c r="F517" s="414" t="s">
        <v>2093</v>
      </c>
      <c r="G517" s="414" t="s">
        <v>323</v>
      </c>
      <c r="H517" s="414" t="s">
        <v>2094</v>
      </c>
      <c r="I517" s="414" t="s">
        <v>625</v>
      </c>
      <c r="J517" t="s">
        <v>2219</v>
      </c>
    </row>
    <row r="518" spans="1:10">
      <c r="A518" s="414">
        <v>517</v>
      </c>
      <c r="B518" s="414" t="s">
        <v>209</v>
      </c>
      <c r="C518" s="414" t="s">
        <v>1569</v>
      </c>
      <c r="D518" s="414" t="s">
        <v>2095</v>
      </c>
      <c r="E518" s="414" t="s">
        <v>2096</v>
      </c>
      <c r="F518" s="414" t="s">
        <v>2097</v>
      </c>
      <c r="G518" s="414" t="s">
        <v>356</v>
      </c>
      <c r="H518" s="414" t="s">
        <v>21</v>
      </c>
      <c r="I518" s="414" t="s">
        <v>2098</v>
      </c>
      <c r="J518" t="s">
        <v>2219</v>
      </c>
    </row>
    <row r="519" spans="1:10">
      <c r="A519" s="414">
        <v>518</v>
      </c>
      <c r="B519" s="414" t="s">
        <v>209</v>
      </c>
      <c r="C519" s="414" t="s">
        <v>1569</v>
      </c>
      <c r="D519" s="414" t="s">
        <v>2099</v>
      </c>
      <c r="E519" s="414" t="s">
        <v>2100</v>
      </c>
      <c r="F519" s="414" t="s">
        <v>2101</v>
      </c>
      <c r="G519" s="414" t="s">
        <v>3426</v>
      </c>
      <c r="H519" s="414" t="s">
        <v>2102</v>
      </c>
      <c r="I519" s="414" t="s">
        <v>21</v>
      </c>
      <c r="J519" t="s">
        <v>2219</v>
      </c>
    </row>
    <row r="520" spans="1:10">
      <c r="A520" s="414">
        <v>519</v>
      </c>
      <c r="B520" s="414" t="s">
        <v>209</v>
      </c>
      <c r="C520" s="414" t="s">
        <v>1569</v>
      </c>
      <c r="D520" s="414" t="s">
        <v>2103</v>
      </c>
      <c r="E520" s="414" t="s">
        <v>2104</v>
      </c>
      <c r="F520" s="414" t="s">
        <v>2105</v>
      </c>
      <c r="G520" s="414" t="s">
        <v>729</v>
      </c>
      <c r="H520" s="414" t="s">
        <v>3528</v>
      </c>
      <c r="I520" s="414" t="s">
        <v>962</v>
      </c>
      <c r="J520" t="s">
        <v>2219</v>
      </c>
    </row>
    <row r="521" spans="1:10">
      <c r="A521" s="414">
        <v>520</v>
      </c>
      <c r="B521" s="414" t="s">
        <v>209</v>
      </c>
      <c r="C521" s="414" t="s">
        <v>1569</v>
      </c>
      <c r="D521" s="414" t="s">
        <v>2106</v>
      </c>
      <c r="E521" s="414" t="s">
        <v>2107</v>
      </c>
      <c r="F521" s="414" t="s">
        <v>2108</v>
      </c>
      <c r="G521" s="414" t="s">
        <v>362</v>
      </c>
      <c r="H521" s="414" t="s">
        <v>21</v>
      </c>
      <c r="I521" s="414" t="s">
        <v>512</v>
      </c>
      <c r="J521" t="s">
        <v>2219</v>
      </c>
    </row>
    <row r="522" spans="1:10">
      <c r="A522" s="414">
        <v>521</v>
      </c>
      <c r="B522" s="414" t="s">
        <v>209</v>
      </c>
      <c r="C522" s="414" t="s">
        <v>1569</v>
      </c>
      <c r="D522" s="414" t="s">
        <v>2109</v>
      </c>
      <c r="E522" s="414" t="s">
        <v>2110</v>
      </c>
      <c r="F522" s="414" t="s">
        <v>2108</v>
      </c>
      <c r="G522" s="414" t="s">
        <v>362</v>
      </c>
      <c r="H522" s="414" t="s">
        <v>2111</v>
      </c>
      <c r="I522" s="414" t="s">
        <v>3634</v>
      </c>
      <c r="J522" t="s">
        <v>2219</v>
      </c>
    </row>
    <row r="523" spans="1:10">
      <c r="A523" s="414">
        <v>522</v>
      </c>
      <c r="B523" s="414" t="s">
        <v>209</v>
      </c>
      <c r="C523" s="414" t="s">
        <v>1569</v>
      </c>
      <c r="D523" s="414" t="s">
        <v>2112</v>
      </c>
      <c r="E523" s="414" t="s">
        <v>2113</v>
      </c>
      <c r="F523" s="414" t="s">
        <v>2114</v>
      </c>
      <c r="G523" s="414" t="s">
        <v>323</v>
      </c>
      <c r="H523" s="414" t="s">
        <v>2115</v>
      </c>
      <c r="I523" s="414" t="s">
        <v>671</v>
      </c>
      <c r="J523" t="s">
        <v>2219</v>
      </c>
    </row>
    <row r="524" spans="1:10">
      <c r="A524" s="414">
        <v>523</v>
      </c>
      <c r="B524" s="414" t="s">
        <v>209</v>
      </c>
      <c r="C524" s="414" t="s">
        <v>1569</v>
      </c>
      <c r="D524" s="414" t="s">
        <v>2116</v>
      </c>
      <c r="E524" s="414" t="s">
        <v>2117</v>
      </c>
      <c r="F524" s="414" t="s">
        <v>2118</v>
      </c>
      <c r="G524" s="414" t="s">
        <v>323</v>
      </c>
      <c r="H524" s="414" t="s">
        <v>1880</v>
      </c>
      <c r="I524" s="414" t="s">
        <v>671</v>
      </c>
      <c r="J524" t="s">
        <v>2219</v>
      </c>
    </row>
    <row r="525" spans="1:10">
      <c r="A525" s="414">
        <v>524</v>
      </c>
      <c r="B525" s="414" t="s">
        <v>209</v>
      </c>
      <c r="C525" s="414" t="s">
        <v>1569</v>
      </c>
      <c r="D525" s="414" t="s">
        <v>2119</v>
      </c>
      <c r="E525" s="414" t="s">
        <v>2120</v>
      </c>
      <c r="F525" s="414" t="s">
        <v>2121</v>
      </c>
      <c r="G525" s="414" t="s">
        <v>3607</v>
      </c>
      <c r="H525" s="414" t="s">
        <v>1512</v>
      </c>
      <c r="I525" s="414" t="s">
        <v>21</v>
      </c>
      <c r="J525" t="s">
        <v>2219</v>
      </c>
    </row>
    <row r="526" spans="1:10">
      <c r="A526" s="414">
        <v>525</v>
      </c>
      <c r="B526" s="414" t="s">
        <v>209</v>
      </c>
      <c r="C526" s="414" t="s">
        <v>1569</v>
      </c>
      <c r="D526" s="414" t="s">
        <v>2122</v>
      </c>
      <c r="E526" s="414" t="s">
        <v>2123</v>
      </c>
      <c r="F526" s="414" t="s">
        <v>2124</v>
      </c>
      <c r="G526" s="414" t="s">
        <v>323</v>
      </c>
      <c r="H526" s="414" t="s">
        <v>2125</v>
      </c>
      <c r="I526" s="414" t="s">
        <v>671</v>
      </c>
      <c r="J526" t="s">
        <v>2219</v>
      </c>
    </row>
    <row r="527" spans="1:10">
      <c r="A527" s="414">
        <v>526</v>
      </c>
      <c r="B527" s="414" t="s">
        <v>209</v>
      </c>
      <c r="C527" s="414" t="s">
        <v>1569</v>
      </c>
      <c r="D527" s="414" t="s">
        <v>2126</v>
      </c>
      <c r="E527" s="414" t="s">
        <v>2127</v>
      </c>
      <c r="F527" s="414" t="s">
        <v>2128</v>
      </c>
      <c r="G527" s="414" t="s">
        <v>3426</v>
      </c>
      <c r="H527" s="414" t="s">
        <v>2129</v>
      </c>
      <c r="I527" s="414" t="s">
        <v>1998</v>
      </c>
      <c r="J527" t="s">
        <v>2219</v>
      </c>
    </row>
    <row r="528" spans="1:10">
      <c r="A528" s="414">
        <v>527</v>
      </c>
      <c r="B528" s="414" t="s">
        <v>209</v>
      </c>
      <c r="C528" s="414" t="s">
        <v>1569</v>
      </c>
      <c r="D528" s="414" t="s">
        <v>2130</v>
      </c>
      <c r="E528" s="414" t="s">
        <v>2127</v>
      </c>
      <c r="F528" s="414" t="s">
        <v>2128</v>
      </c>
      <c r="G528" s="414" t="s">
        <v>3426</v>
      </c>
      <c r="H528" s="414" t="s">
        <v>21</v>
      </c>
      <c r="I528" s="414" t="s">
        <v>21</v>
      </c>
      <c r="J528" t="s">
        <v>2219</v>
      </c>
    </row>
    <row r="529" spans="1:10">
      <c r="A529" s="414">
        <v>528</v>
      </c>
      <c r="B529" s="414" t="s">
        <v>209</v>
      </c>
      <c r="C529" s="414" t="s">
        <v>1569</v>
      </c>
      <c r="D529" s="414" t="s">
        <v>2131</v>
      </c>
      <c r="E529" s="414" t="s">
        <v>2132</v>
      </c>
      <c r="F529" s="414" t="s">
        <v>2133</v>
      </c>
      <c r="G529" s="414" t="s">
        <v>3607</v>
      </c>
      <c r="H529" s="414" t="s">
        <v>2134</v>
      </c>
      <c r="I529" s="414" t="s">
        <v>21</v>
      </c>
      <c r="J529" t="s">
        <v>2219</v>
      </c>
    </row>
    <row r="530" spans="1:10">
      <c r="A530" s="414">
        <v>529</v>
      </c>
      <c r="B530" s="414" t="s">
        <v>209</v>
      </c>
      <c r="C530" s="414" t="s">
        <v>1569</v>
      </c>
      <c r="D530" s="414" t="s">
        <v>2135</v>
      </c>
      <c r="E530" s="414" t="s">
        <v>2136</v>
      </c>
      <c r="F530" s="414" t="s">
        <v>2137</v>
      </c>
      <c r="G530" s="414" t="s">
        <v>3607</v>
      </c>
      <c r="H530" s="414" t="s">
        <v>2138</v>
      </c>
      <c r="I530" s="414" t="s">
        <v>21</v>
      </c>
      <c r="J530" t="s">
        <v>2219</v>
      </c>
    </row>
    <row r="531" spans="1:10">
      <c r="A531" s="414">
        <v>530</v>
      </c>
      <c r="B531" s="414" t="s">
        <v>209</v>
      </c>
      <c r="C531" s="414" t="s">
        <v>1569</v>
      </c>
      <c r="D531" s="414" t="s">
        <v>2139</v>
      </c>
      <c r="E531" s="414" t="s">
        <v>2140</v>
      </c>
      <c r="F531" s="414" t="s">
        <v>2141</v>
      </c>
      <c r="G531" s="414" t="s">
        <v>3257</v>
      </c>
      <c r="H531" s="414" t="s">
        <v>21</v>
      </c>
      <c r="I531" s="414" t="s">
        <v>21</v>
      </c>
      <c r="J531" t="s">
        <v>2219</v>
      </c>
    </row>
    <row r="532" spans="1:10">
      <c r="A532" s="414">
        <v>531</v>
      </c>
      <c r="B532" s="414" t="s">
        <v>209</v>
      </c>
      <c r="C532" s="414" t="s">
        <v>1569</v>
      </c>
      <c r="D532" s="414" t="s">
        <v>2142</v>
      </c>
      <c r="E532" s="414" t="s">
        <v>2143</v>
      </c>
      <c r="F532" s="414" t="s">
        <v>2144</v>
      </c>
      <c r="G532" s="414" t="s">
        <v>3426</v>
      </c>
      <c r="H532" s="414" t="s">
        <v>2145</v>
      </c>
      <c r="I532" s="414" t="s">
        <v>1143</v>
      </c>
      <c r="J532" t="s">
        <v>2219</v>
      </c>
    </row>
    <row r="533" spans="1:10">
      <c r="A533" s="414">
        <v>532</v>
      </c>
      <c r="B533" s="414" t="s">
        <v>209</v>
      </c>
      <c r="C533" s="414" t="s">
        <v>1569</v>
      </c>
      <c r="D533" s="414" t="s">
        <v>2146</v>
      </c>
      <c r="E533" s="414" t="s">
        <v>2147</v>
      </c>
      <c r="F533" s="414" t="s">
        <v>2148</v>
      </c>
      <c r="G533" s="414" t="s">
        <v>258</v>
      </c>
      <c r="H533" s="414" t="s">
        <v>2149</v>
      </c>
      <c r="I533" s="414" t="s">
        <v>21</v>
      </c>
      <c r="J533" t="s">
        <v>2219</v>
      </c>
    </row>
    <row r="534" spans="1:10">
      <c r="A534" s="414">
        <v>533</v>
      </c>
      <c r="B534" s="414" t="s">
        <v>209</v>
      </c>
      <c r="C534" s="414" t="s">
        <v>1569</v>
      </c>
      <c r="D534" s="414" t="s">
        <v>2150</v>
      </c>
      <c r="E534" s="414" t="s">
        <v>2151</v>
      </c>
      <c r="F534" s="414" t="s">
        <v>2152</v>
      </c>
      <c r="G534" s="414" t="s">
        <v>3426</v>
      </c>
      <c r="H534" s="414" t="s">
        <v>2153</v>
      </c>
      <c r="I534" s="414" t="s">
        <v>1143</v>
      </c>
      <c r="J534" t="s">
        <v>2219</v>
      </c>
    </row>
    <row r="535" spans="1:10">
      <c r="A535" s="414">
        <v>534</v>
      </c>
      <c r="B535" s="414" t="s">
        <v>209</v>
      </c>
      <c r="C535" s="414" t="s">
        <v>1569</v>
      </c>
      <c r="D535" s="414" t="s">
        <v>2154</v>
      </c>
      <c r="E535" s="414" t="s">
        <v>2155</v>
      </c>
      <c r="F535" s="414" t="s">
        <v>2156</v>
      </c>
      <c r="G535" s="414" t="s">
        <v>3426</v>
      </c>
      <c r="H535" s="414" t="s">
        <v>2157</v>
      </c>
      <c r="I535" s="414" t="s">
        <v>1129</v>
      </c>
      <c r="J535" t="s">
        <v>2219</v>
      </c>
    </row>
    <row r="536" spans="1:10">
      <c r="A536" s="414">
        <v>535</v>
      </c>
      <c r="B536" s="414" t="s">
        <v>209</v>
      </c>
      <c r="C536" s="414" t="s">
        <v>1569</v>
      </c>
      <c r="D536" s="414" t="s">
        <v>2158</v>
      </c>
      <c r="E536" s="414" t="s">
        <v>2159</v>
      </c>
      <c r="F536" s="414" t="s">
        <v>2160</v>
      </c>
      <c r="G536" s="414" t="s">
        <v>3426</v>
      </c>
      <c r="H536" s="414" t="s">
        <v>2161</v>
      </c>
      <c r="I536" s="414" t="s">
        <v>1143</v>
      </c>
      <c r="J536" t="s">
        <v>2219</v>
      </c>
    </row>
    <row r="537" spans="1:10">
      <c r="A537" s="414">
        <v>536</v>
      </c>
      <c r="B537" s="414" t="s">
        <v>209</v>
      </c>
      <c r="C537" s="414" t="s">
        <v>1569</v>
      </c>
      <c r="D537" s="414" t="s">
        <v>2162</v>
      </c>
      <c r="E537" s="414" t="s">
        <v>2163</v>
      </c>
      <c r="F537" s="414" t="s">
        <v>2164</v>
      </c>
      <c r="G537" s="414" t="s">
        <v>3426</v>
      </c>
      <c r="H537" s="414" t="s">
        <v>2165</v>
      </c>
      <c r="I537" s="414" t="s">
        <v>1129</v>
      </c>
      <c r="J537" t="s">
        <v>2219</v>
      </c>
    </row>
    <row r="538" spans="1:10">
      <c r="A538" s="414">
        <v>537</v>
      </c>
      <c r="B538" s="414" t="s">
        <v>209</v>
      </c>
      <c r="C538" s="414" t="s">
        <v>1569</v>
      </c>
      <c r="D538" s="414" t="s">
        <v>2166</v>
      </c>
      <c r="E538" s="414" t="s">
        <v>2167</v>
      </c>
      <c r="F538" s="414" t="s">
        <v>2168</v>
      </c>
      <c r="G538" s="414" t="s">
        <v>3426</v>
      </c>
      <c r="H538" s="414" t="s">
        <v>2153</v>
      </c>
      <c r="I538" s="414" t="s">
        <v>1998</v>
      </c>
      <c r="J538" t="s">
        <v>2219</v>
      </c>
    </row>
    <row r="539" spans="1:10">
      <c r="A539" s="414">
        <v>538</v>
      </c>
      <c r="B539" s="414" t="s">
        <v>209</v>
      </c>
      <c r="C539" s="414" t="s">
        <v>1569</v>
      </c>
      <c r="D539" s="414" t="s">
        <v>2169</v>
      </c>
      <c r="E539" s="414" t="s">
        <v>2170</v>
      </c>
      <c r="F539" s="414" t="s">
        <v>2171</v>
      </c>
      <c r="G539" s="414" t="s">
        <v>294</v>
      </c>
      <c r="H539" s="414" t="s">
        <v>2172</v>
      </c>
      <c r="I539" s="414" t="s">
        <v>2173</v>
      </c>
      <c r="J539" t="s">
        <v>2219</v>
      </c>
    </row>
    <row r="540" spans="1:10">
      <c r="A540" s="414">
        <v>539</v>
      </c>
      <c r="B540" s="414" t="s">
        <v>209</v>
      </c>
      <c r="C540" s="414" t="s">
        <v>1569</v>
      </c>
      <c r="D540" s="414" t="s">
        <v>2174</v>
      </c>
      <c r="E540" s="414" t="s">
        <v>2175</v>
      </c>
      <c r="F540" s="414" t="s">
        <v>2176</v>
      </c>
      <c r="G540" s="414" t="s">
        <v>294</v>
      </c>
      <c r="H540" s="414" t="s">
        <v>2177</v>
      </c>
      <c r="I540" s="414" t="s">
        <v>444</v>
      </c>
      <c r="J540" t="s">
        <v>2219</v>
      </c>
    </row>
    <row r="541" spans="1:10">
      <c r="A541" s="414">
        <v>540</v>
      </c>
      <c r="B541" s="414" t="s">
        <v>209</v>
      </c>
      <c r="C541" s="414" t="s">
        <v>1569</v>
      </c>
      <c r="D541" s="414" t="s">
        <v>2178</v>
      </c>
      <c r="E541" s="414" t="s">
        <v>2179</v>
      </c>
      <c r="F541" s="414" t="s">
        <v>2180</v>
      </c>
      <c r="G541" s="414" t="s">
        <v>294</v>
      </c>
      <c r="H541" s="414" t="s">
        <v>2025</v>
      </c>
      <c r="I541" s="414" t="s">
        <v>444</v>
      </c>
      <c r="J541" t="s">
        <v>2219</v>
      </c>
    </row>
    <row r="542" spans="1:10">
      <c r="A542" s="414">
        <v>541</v>
      </c>
      <c r="B542" s="414" t="s">
        <v>209</v>
      </c>
      <c r="C542" s="414" t="s">
        <v>1569</v>
      </c>
      <c r="D542" s="414" t="s">
        <v>2181</v>
      </c>
      <c r="E542" s="414" t="s">
        <v>2182</v>
      </c>
      <c r="F542" s="414" t="s">
        <v>2183</v>
      </c>
      <c r="G542" s="414" t="s">
        <v>294</v>
      </c>
      <c r="H542" s="414" t="s">
        <v>2184</v>
      </c>
      <c r="I542" s="414" t="s">
        <v>444</v>
      </c>
      <c r="J542" t="s">
        <v>2219</v>
      </c>
    </row>
    <row r="543" spans="1:10">
      <c r="A543" s="414">
        <v>542</v>
      </c>
      <c r="B543" s="414" t="s">
        <v>209</v>
      </c>
      <c r="C543" s="414" t="s">
        <v>1569</v>
      </c>
      <c r="D543" s="414" t="s">
        <v>2185</v>
      </c>
      <c r="E543" s="414" t="s">
        <v>2186</v>
      </c>
      <c r="F543" s="414" t="s">
        <v>2187</v>
      </c>
      <c r="G543" s="414" t="s">
        <v>294</v>
      </c>
      <c r="H543" s="414" t="s">
        <v>2188</v>
      </c>
      <c r="I543" s="414" t="s">
        <v>21</v>
      </c>
      <c r="J543" t="s">
        <v>2219</v>
      </c>
    </row>
    <row r="544" spans="1:10">
      <c r="A544" s="414">
        <v>543</v>
      </c>
      <c r="B544" s="414" t="s">
        <v>209</v>
      </c>
      <c r="C544" s="414" t="s">
        <v>1569</v>
      </c>
      <c r="D544" s="414" t="s">
        <v>2189</v>
      </c>
      <c r="E544" s="414" t="s">
        <v>2190</v>
      </c>
      <c r="F544" s="414" t="s">
        <v>2191</v>
      </c>
      <c r="G544" s="414" t="s">
        <v>294</v>
      </c>
      <c r="H544" s="414" t="s">
        <v>2192</v>
      </c>
      <c r="I544" s="414" t="s">
        <v>2193</v>
      </c>
      <c r="J544" t="s">
        <v>2219</v>
      </c>
    </row>
    <row r="545" spans="1:10">
      <c r="A545" s="414">
        <v>544</v>
      </c>
      <c r="B545" s="414" t="s">
        <v>209</v>
      </c>
      <c r="C545" s="414" t="s">
        <v>1569</v>
      </c>
      <c r="D545" s="414" t="s">
        <v>2194</v>
      </c>
      <c r="E545" s="414" t="s">
        <v>2195</v>
      </c>
      <c r="F545" s="414" t="s">
        <v>312</v>
      </c>
      <c r="G545" s="414" t="s">
        <v>313</v>
      </c>
      <c r="H545" s="414" t="s">
        <v>2196</v>
      </c>
      <c r="I545" s="414" t="s">
        <v>2197</v>
      </c>
      <c r="J545" t="s">
        <v>2219</v>
      </c>
    </row>
    <row r="546" spans="1:10">
      <c r="A546" s="414">
        <v>545</v>
      </c>
      <c r="B546" s="414" t="s">
        <v>209</v>
      </c>
      <c r="C546" s="414" t="s">
        <v>1569</v>
      </c>
      <c r="D546" s="414" t="s">
        <v>2198</v>
      </c>
      <c r="E546" s="414" t="s">
        <v>2199</v>
      </c>
      <c r="F546" s="414" t="s">
        <v>2200</v>
      </c>
      <c r="G546" s="414" t="s">
        <v>2201</v>
      </c>
      <c r="H546" s="414" t="s">
        <v>21</v>
      </c>
      <c r="I546" s="414" t="s">
        <v>21</v>
      </c>
      <c r="J546" t="s">
        <v>2219</v>
      </c>
    </row>
    <row r="547" spans="1:10">
      <c r="A547" s="414">
        <v>546</v>
      </c>
      <c r="B547" s="414" t="s">
        <v>209</v>
      </c>
      <c r="C547" s="414" t="s">
        <v>1569</v>
      </c>
      <c r="D547" s="414" t="s">
        <v>2202</v>
      </c>
      <c r="E547" s="414" t="s">
        <v>2203</v>
      </c>
      <c r="F547" s="414" t="s">
        <v>2204</v>
      </c>
      <c r="G547" s="414" t="s">
        <v>2205</v>
      </c>
      <c r="H547" s="414" t="s">
        <v>2206</v>
      </c>
      <c r="I547" s="414" t="s">
        <v>21</v>
      </c>
      <c r="J547" t="s">
        <v>2219</v>
      </c>
    </row>
    <row r="548" spans="1:10">
      <c r="A548" s="414">
        <v>547</v>
      </c>
      <c r="B548" s="414" t="s">
        <v>209</v>
      </c>
      <c r="C548" s="414" t="s">
        <v>1569</v>
      </c>
      <c r="D548" s="414" t="s">
        <v>2207</v>
      </c>
      <c r="E548" s="414" t="s">
        <v>2208</v>
      </c>
      <c r="F548" s="414" t="s">
        <v>2209</v>
      </c>
      <c r="G548" s="414" t="s">
        <v>3280</v>
      </c>
      <c r="H548" s="414" t="s">
        <v>21</v>
      </c>
      <c r="I548" s="414" t="s">
        <v>21</v>
      </c>
      <c r="J548" t="s">
        <v>2219</v>
      </c>
    </row>
    <row r="549" spans="1:10">
      <c r="A549" s="414">
        <v>548</v>
      </c>
      <c r="B549" s="414" t="s">
        <v>209</v>
      </c>
      <c r="C549" s="414" t="s">
        <v>1569</v>
      </c>
      <c r="D549" s="414" t="s">
        <v>2210</v>
      </c>
      <c r="E549" s="414" t="s">
        <v>2211</v>
      </c>
      <c r="F549" s="414" t="s">
        <v>2212</v>
      </c>
      <c r="G549" s="414" t="s">
        <v>2213</v>
      </c>
      <c r="H549" s="414" t="s">
        <v>21</v>
      </c>
      <c r="I549" s="414" t="s">
        <v>21</v>
      </c>
      <c r="J549" t="s">
        <v>2219</v>
      </c>
    </row>
    <row r="550" spans="1:10">
      <c r="A550" s="414">
        <v>549</v>
      </c>
      <c r="B550" s="414" t="s">
        <v>209</v>
      </c>
      <c r="C550" s="414" t="s">
        <v>1569</v>
      </c>
      <c r="D550" s="414" t="s">
        <v>2214</v>
      </c>
      <c r="E550" s="414" t="s">
        <v>2215</v>
      </c>
      <c r="F550" s="414" t="s">
        <v>2216</v>
      </c>
      <c r="G550" s="414" t="s">
        <v>743</v>
      </c>
      <c r="H550" s="414" t="s">
        <v>237</v>
      </c>
      <c r="I550" s="414" t="s">
        <v>2217</v>
      </c>
      <c r="J550" t="s">
        <v>2219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"/>
  <sheetViews>
    <sheetView showGridLines="0" zoomScaleNormal="100" workbookViewId="0"/>
  </sheetViews>
  <sheetFormatPr defaultRowHeight="11.25"/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"/>
  <sheetViews>
    <sheetView showGridLines="0" zoomScaleNormal="100" workbookViewId="0"/>
  </sheetViews>
  <sheetFormatPr defaultRowHeight="15"/>
  <cols>
    <col min="1" max="16384" width="9.140625" style="38"/>
  </cols>
  <sheetData/>
  <sheetProtection formatColumns="0" formatRows="0"/>
  <phoneticPr fontId="1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>
  <sheetPr codeName="modList01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>
  <sheetPr codeName="modList03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modList04">
    <tabColor indexed="47"/>
  </sheetPr>
  <dimension ref="A4:I20"/>
  <sheetViews>
    <sheetView showGridLines="0" zoomScaleNormal="100" workbookViewId="0"/>
  </sheetViews>
  <sheetFormatPr defaultRowHeight="11.25"/>
  <sheetData>
    <row r="4" spans="1:9" s="94" customFormat="1" ht="23.1" customHeight="1">
      <c r="A4" s="96"/>
      <c r="B4" s="96"/>
      <c r="C4" s="96"/>
      <c r="D4" s="97" t="s">
        <v>1768</v>
      </c>
      <c r="E4" s="100" t="s">
        <v>1769</v>
      </c>
      <c r="F4" s="98"/>
      <c r="G4" s="98"/>
      <c r="H4" s="98"/>
      <c r="I4" s="99"/>
    </row>
    <row r="5" spans="1:9" s="94" customFormat="1" ht="23.1" customHeight="1">
      <c r="A5" s="96"/>
      <c r="B5" s="96"/>
      <c r="C5" s="96"/>
      <c r="D5" s="97" t="s">
        <v>1770</v>
      </c>
      <c r="E5" s="100" t="s">
        <v>1771</v>
      </c>
      <c r="F5" s="98"/>
      <c r="G5" s="98"/>
      <c r="H5" s="98"/>
      <c r="I5" s="99"/>
    </row>
    <row r="6" spans="1:9" s="94" customFormat="1" ht="23.1" customHeight="1">
      <c r="A6" s="96"/>
      <c r="B6" s="96"/>
      <c r="C6" s="96"/>
      <c r="D6" s="97" t="s">
        <v>1772</v>
      </c>
      <c r="E6" s="100" t="s">
        <v>1773</v>
      </c>
      <c r="F6" s="98"/>
      <c r="G6" s="98"/>
      <c r="H6" s="98"/>
      <c r="I6" s="99"/>
    </row>
    <row r="7" spans="1:9" s="94" customFormat="1" ht="23.1" customHeight="1">
      <c r="A7" s="96"/>
      <c r="B7" s="96"/>
      <c r="C7" s="96"/>
      <c r="D7" s="107" t="s">
        <v>1774</v>
      </c>
      <c r="E7" s="108" t="s">
        <v>1775</v>
      </c>
      <c r="F7" s="109"/>
      <c r="G7" s="109"/>
      <c r="H7" s="109"/>
      <c r="I7" s="110"/>
    </row>
    <row r="12" spans="1:9" s="117" customFormat="1" ht="18" customHeight="1">
      <c r="A12" s="111"/>
      <c r="B12" s="112"/>
      <c r="C12" s="113"/>
      <c r="D12" s="114"/>
      <c r="E12" s="492" t="s">
        <v>1776</v>
      </c>
      <c r="F12" s="492"/>
      <c r="G12" s="115"/>
      <c r="H12" s="116"/>
    </row>
    <row r="13" spans="1:9" s="117" customFormat="1" ht="21" customHeight="1">
      <c r="A13" s="111" t="s">
        <v>1777</v>
      </c>
      <c r="B13" s="118" t="s">
        <v>1778</v>
      </c>
      <c r="C13" s="113"/>
      <c r="D13" s="119"/>
      <c r="E13" s="120" t="s">
        <v>1779</v>
      </c>
      <c r="F13" s="121"/>
      <c r="G13" s="115"/>
      <c r="H13" s="122"/>
    </row>
    <row r="14" spans="1:9" s="117" customFormat="1" ht="21" customHeight="1">
      <c r="A14" s="111" t="s">
        <v>1780</v>
      </c>
      <c r="B14" s="118" t="s">
        <v>1781</v>
      </c>
      <c r="C14" s="113"/>
      <c r="D14" s="119"/>
      <c r="E14" s="120" t="s">
        <v>1782</v>
      </c>
      <c r="F14" s="121"/>
      <c r="G14" s="115"/>
      <c r="H14" s="122"/>
    </row>
    <row r="15" spans="1:9" s="117" customFormat="1" ht="21" customHeight="1">
      <c r="A15" s="111" t="s">
        <v>1783</v>
      </c>
      <c r="B15" s="118" t="s">
        <v>1784</v>
      </c>
      <c r="C15" s="113"/>
      <c r="D15" s="119"/>
      <c r="E15" s="120" t="s">
        <v>1785</v>
      </c>
      <c r="F15" s="121"/>
      <c r="G15" s="115"/>
      <c r="H15" s="122"/>
    </row>
    <row r="16" spans="1:9" s="117" customFormat="1" ht="21" customHeight="1">
      <c r="A16" s="111" t="s">
        <v>1786</v>
      </c>
      <c r="B16" s="118" t="s">
        <v>1787</v>
      </c>
      <c r="C16" s="113"/>
      <c r="D16" s="119"/>
      <c r="E16" s="120" t="s">
        <v>1788</v>
      </c>
      <c r="F16" s="121"/>
      <c r="G16" s="115"/>
      <c r="H16" s="122"/>
    </row>
    <row r="19" spans="1:7">
      <c r="A19" s="493" t="s">
        <v>1789</v>
      </c>
      <c r="B19" s="493"/>
      <c r="C19" s="493"/>
    </row>
    <row r="20" spans="1:7" s="94" customFormat="1" ht="23.1" customHeight="1">
      <c r="A20" s="96"/>
      <c r="B20" s="96"/>
      <c r="C20" s="96"/>
      <c r="D20" s="123" t="s">
        <v>1790</v>
      </c>
      <c r="E20" s="124"/>
      <c r="F20" s="110"/>
      <c r="G20" s="110"/>
    </row>
  </sheetData>
  <sheetProtection formatColumns="0" formatRows="0"/>
  <mergeCells count="2">
    <mergeCell ref="E12:F12"/>
    <mergeCell ref="A19:C19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20:G20 F4:I7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>
  <sheetPr codeName="modList07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modfrmRezimChoose">
    <tabColor indexed="47"/>
  </sheetPr>
  <dimension ref="A1"/>
  <sheetViews>
    <sheetView showGridLines="0" zoomScaleNormal="85" workbookViewId="0"/>
  </sheetViews>
  <sheetFormatPr defaultRowHeight="11.25"/>
  <cols>
    <col min="1" max="1" width="9.140625" style="3"/>
  </cols>
  <sheetData/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2">
    <tabColor rgb="FFEAEBEE"/>
    <pageSetUpPr fitToPage="1"/>
  </sheetPr>
  <dimension ref="A1:U13"/>
  <sheetViews>
    <sheetView showGridLines="0" topLeftCell="G3" zoomScaleNormal="100" workbookViewId="0">
      <selection activeCell="J11" sqref="J11:J12"/>
    </sheetView>
  </sheetViews>
  <sheetFormatPr defaultColWidth="10.5703125" defaultRowHeight="14.25"/>
  <cols>
    <col min="1" max="1" width="9.140625" style="51" hidden="1" customWidth="1"/>
    <col min="2" max="2" width="9.140625" style="37" hidden="1" customWidth="1"/>
    <col min="3" max="3" width="3.7109375" style="54" customWidth="1"/>
    <col min="4" max="4" width="5.5703125" style="37" customWidth="1"/>
    <col min="5" max="6" width="38.140625" style="37" customWidth="1"/>
    <col min="7" max="9" width="21.28515625" style="37" customWidth="1"/>
    <col min="10" max="10" width="103.7109375" style="37" customWidth="1"/>
    <col min="11" max="11" width="3.7109375" style="61" customWidth="1"/>
    <col min="12" max="14" width="10.5703125" style="208" hidden="1" customWidth="1"/>
    <col min="15" max="15" width="13.7109375" style="208" hidden="1" customWidth="1"/>
    <col min="16" max="16" width="15.42578125" style="208" hidden="1" customWidth="1"/>
    <col min="17" max="17" width="16.28515625" style="208" hidden="1" customWidth="1"/>
    <col min="18" max="21" width="0" style="208" hidden="1" customWidth="1"/>
    <col min="22" max="16384" width="10.5703125" style="37"/>
  </cols>
  <sheetData>
    <row r="1" spans="1:21" ht="16.5" hidden="1" customHeight="1">
      <c r="E1" s="379"/>
      <c r="F1" s="379"/>
    </row>
    <row r="2" spans="1:21" ht="16.5" hidden="1" customHeight="1"/>
    <row r="3" spans="1:21" s="188" customFormat="1" ht="6">
      <c r="A3" s="187"/>
      <c r="C3" s="194"/>
      <c r="D3" s="191"/>
      <c r="E3" s="191"/>
      <c r="F3" s="191"/>
      <c r="G3" s="191"/>
      <c r="H3" s="191"/>
      <c r="I3" s="191"/>
      <c r="J3" s="191"/>
      <c r="L3" s="208"/>
      <c r="M3" s="208"/>
      <c r="N3" s="208"/>
      <c r="O3" s="208"/>
      <c r="P3" s="208"/>
      <c r="Q3" s="208"/>
      <c r="R3" s="208"/>
      <c r="S3" s="208"/>
      <c r="T3" s="208"/>
      <c r="U3" s="208"/>
    </row>
    <row r="4" spans="1:21" ht="22.5" customHeight="1">
      <c r="C4" s="53"/>
      <c r="D4" s="435" t="s">
        <v>87</v>
      </c>
      <c r="E4" s="436"/>
      <c r="F4" s="436"/>
      <c r="G4" s="436"/>
      <c r="H4" s="436"/>
      <c r="I4" s="437"/>
      <c r="J4" s="305"/>
      <c r="K4" s="203"/>
    </row>
    <row r="5" spans="1:21" s="188" customFormat="1" ht="6">
      <c r="A5" s="187"/>
      <c r="C5" s="194"/>
      <c r="D5" s="193"/>
      <c r="E5" s="193"/>
      <c r="F5" s="193"/>
      <c r="G5" s="193"/>
      <c r="H5" s="193"/>
      <c r="I5" s="193"/>
      <c r="J5" s="193"/>
      <c r="L5" s="208"/>
      <c r="M5" s="208"/>
      <c r="N5" s="208"/>
      <c r="O5" s="208"/>
      <c r="P5" s="208"/>
      <c r="Q5" s="208"/>
      <c r="R5" s="208"/>
      <c r="S5" s="208"/>
      <c r="T5" s="208"/>
      <c r="U5" s="208"/>
    </row>
    <row r="6" spans="1:21" ht="14.25" customHeight="1">
      <c r="C6" s="53"/>
      <c r="D6" s="439" t="s">
        <v>28</v>
      </c>
      <c r="E6" s="439"/>
      <c r="F6" s="439"/>
      <c r="G6" s="439"/>
      <c r="H6" s="439"/>
      <c r="I6" s="439"/>
      <c r="J6" s="438" t="s">
        <v>30</v>
      </c>
    </row>
    <row r="7" spans="1:21" ht="14.25" customHeight="1">
      <c r="C7" s="53"/>
      <c r="D7" s="440" t="s">
        <v>1553</v>
      </c>
      <c r="E7" s="439" t="s">
        <v>88</v>
      </c>
      <c r="F7" s="438" t="s">
        <v>20</v>
      </c>
      <c r="G7" s="441" t="s">
        <v>89</v>
      </c>
      <c r="H7" s="441" t="s">
        <v>90</v>
      </c>
      <c r="I7" s="441" t="s">
        <v>91</v>
      </c>
      <c r="J7" s="438"/>
    </row>
    <row r="8" spans="1:21" ht="35.25" customHeight="1">
      <c r="C8" s="53"/>
      <c r="D8" s="440"/>
      <c r="E8" s="439"/>
      <c r="F8" s="438"/>
      <c r="G8" s="442"/>
      <c r="H8" s="442"/>
      <c r="I8" s="442"/>
      <c r="J8" s="438"/>
    </row>
    <row r="9" spans="1:21" ht="12" customHeight="1">
      <c r="A9" s="89"/>
      <c r="C9" s="195"/>
      <c r="D9" s="43" t="s">
        <v>1554</v>
      </c>
      <c r="E9" s="43" t="s">
        <v>1526</v>
      </c>
      <c r="F9" s="43" t="s">
        <v>1527</v>
      </c>
      <c r="G9" s="43" t="s">
        <v>1528</v>
      </c>
      <c r="H9" s="43" t="s">
        <v>1541</v>
      </c>
      <c r="I9" s="43" t="s">
        <v>1542</v>
      </c>
      <c r="J9" s="43" t="s">
        <v>1635</v>
      </c>
      <c r="K9" s="37"/>
      <c r="R9" s="396" t="s">
        <v>140</v>
      </c>
      <c r="S9" s="396" t="s">
        <v>141</v>
      </c>
    </row>
    <row r="10" spans="1:21" s="376" customFormat="1" ht="5.25" hidden="1" customHeight="1">
      <c r="C10" s="378"/>
      <c r="D10" s="381" t="s">
        <v>157</v>
      </c>
      <c r="E10" s="381"/>
      <c r="F10" s="381"/>
      <c r="G10" s="377"/>
      <c r="H10" s="377"/>
      <c r="I10" s="377"/>
      <c r="J10" s="380"/>
      <c r="L10" s="208"/>
      <c r="M10" s="208"/>
      <c r="N10" s="208"/>
      <c r="O10" s="208"/>
      <c r="P10" s="208"/>
      <c r="Q10" s="208"/>
      <c r="R10" s="208"/>
      <c r="S10" s="208"/>
      <c r="T10" s="208"/>
      <c r="U10" s="208"/>
    </row>
    <row r="11" spans="1:21" ht="67.5" customHeight="1">
      <c r="A11" s="37"/>
      <c r="C11" s="53"/>
      <c r="D11" s="75" t="s">
        <v>1554</v>
      </c>
      <c r="E11" s="410" t="s">
        <v>3141</v>
      </c>
      <c r="F11" s="404" t="s">
        <v>170</v>
      </c>
      <c r="G11" s="353">
        <v>10</v>
      </c>
      <c r="H11" s="148">
        <v>2</v>
      </c>
      <c r="I11" s="148">
        <v>0</v>
      </c>
      <c r="J11" s="433" t="s">
        <v>190</v>
      </c>
      <c r="K11" s="37"/>
      <c r="R11" s="396" t="str">
        <f ca="1">IF(E11="","n",IF(ISERROR(MATCH(E11,List05_CS_Copy,0)),"n","y"))</f>
        <v>y</v>
      </c>
      <c r="S11" s="396" t="str">
        <f ca="1">IF(F11="","n",IF(ISERROR(MATCH(F11,List05_VD_Copy,0)),"n","y"))</f>
        <v>y</v>
      </c>
    </row>
    <row r="12" spans="1:21" ht="15" customHeight="1">
      <c r="A12" s="37"/>
      <c r="C12" s="53"/>
      <c r="D12" s="382"/>
      <c r="E12" s="383" t="s">
        <v>21</v>
      </c>
      <c r="F12" s="383" t="s">
        <v>3135</v>
      </c>
      <c r="G12" s="204"/>
      <c r="H12" s="204"/>
      <c r="I12" s="205"/>
      <c r="J12" s="434"/>
      <c r="K12" s="37"/>
    </row>
    <row r="13" spans="1:21" ht="3" customHeight="1">
      <c r="A13" s="89"/>
      <c r="K13" s="37"/>
    </row>
  </sheetData>
  <sheetProtection password="FA9C" sheet="1" objects="1" scenarios="1" formatColumns="0" formatRows="0"/>
  <mergeCells count="10">
    <mergeCell ref="J11:J12"/>
    <mergeCell ref="D4:I4"/>
    <mergeCell ref="J6:J8"/>
    <mergeCell ref="D6:I6"/>
    <mergeCell ref="D7:D8"/>
    <mergeCell ref="E7:E8"/>
    <mergeCell ref="F7:F8"/>
    <mergeCell ref="G7:G8"/>
    <mergeCell ref="H7:H8"/>
    <mergeCell ref="I7:I8"/>
  </mergeCells>
  <phoneticPr fontId="8" type="noConversion"/>
  <dataValidations count="5">
    <dataValidation type="decimal" allowBlank="1" showErrorMessage="1" errorTitle="Ошибка" error="Допускается ввод только неотрицательных чисел!" sqref="G10:I10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/>
    <dataValidation type="whole" allowBlank="1" showErrorMessage="1" errorTitle="Ошибка" error="Допускается ввод только неотрицательных целых чисел!" sqref="G11:I11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/>
    <dataValidation type="textLength" operator="lessThanOrEqual" allowBlank="1" showInputMessage="1" showErrorMessage="1" errorTitle="Ошибка" error="Допускается ввод не более 900 символов!" sqref="E11">
      <formula1>900</formula1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>
  <sheetPr codeName="modComm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modThisWorkbook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modfrmReestrMR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modfrmRegion">
    <tabColor indexed="47"/>
  </sheetPr>
  <dimension ref="A1"/>
  <sheetViews>
    <sheetView showGridLines="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"/>
  <sheetViews>
    <sheetView showGridLines="0" zoomScaleNormal="100" workbookViewId="0"/>
  </sheetViews>
  <sheetFormatPr defaultRowHeight="11.25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01">
    <tabColor rgb="FFEAEBEE"/>
    <pageSetUpPr fitToPage="1"/>
  </sheetPr>
  <dimension ref="A1:V15"/>
  <sheetViews>
    <sheetView showGridLines="0" topLeftCell="C3" zoomScaleNormal="100" workbookViewId="0">
      <selection activeCell="J11" sqref="J11"/>
    </sheetView>
  </sheetViews>
  <sheetFormatPr defaultColWidth="10.5703125" defaultRowHeight="14.25"/>
  <cols>
    <col min="1" max="1" width="9.140625" style="51" hidden="1" customWidth="1"/>
    <col min="2" max="2" width="9.140625" style="37" hidden="1" customWidth="1"/>
    <col min="3" max="3" width="3.7109375" style="54" customWidth="1"/>
    <col min="4" max="4" width="6.28515625" style="37" bestFit="1" customWidth="1"/>
    <col min="5" max="5" width="30.7109375" style="37" customWidth="1"/>
    <col min="6" max="6" width="3.7109375" style="37" customWidth="1"/>
    <col min="7" max="7" width="6.28515625" style="37" bestFit="1" customWidth="1"/>
    <col min="8" max="8" width="30.7109375" style="37" customWidth="1"/>
    <col min="9" max="9" width="9" style="37" bestFit="1" customWidth="1"/>
    <col min="10" max="10" width="12.140625" style="37" customWidth="1"/>
    <col min="11" max="11" width="46.7109375" style="37" customWidth="1"/>
    <col min="12" max="12" width="100.28515625" style="37" customWidth="1"/>
    <col min="13" max="13" width="7.5703125" style="61" hidden="1" customWidth="1"/>
    <col min="14" max="14" width="10.5703125" style="37" hidden="1" customWidth="1"/>
    <col min="15" max="22" width="0" style="37" hidden="1" customWidth="1"/>
    <col min="23" max="16384" width="10.5703125" style="37"/>
  </cols>
  <sheetData>
    <row r="1" spans="1:22" s="208" customFormat="1" ht="16.5" hidden="1" customHeight="1">
      <c r="C1" s="323"/>
      <c r="P1" s="208" t="s">
        <v>1677</v>
      </c>
      <c r="Q1" s="208" t="s">
        <v>1678</v>
      </c>
      <c r="R1" s="208" t="s">
        <v>1661</v>
      </c>
    </row>
    <row r="2" spans="1:22" s="208" customFormat="1" ht="16.5" hidden="1" customHeight="1">
      <c r="C2" s="323"/>
    </row>
    <row r="3" spans="1:22" s="188" customFormat="1" ht="6">
      <c r="A3" s="187"/>
      <c r="C3" s="194"/>
      <c r="D3" s="189"/>
      <c r="E3" s="189"/>
      <c r="F3" s="189"/>
      <c r="G3" s="189"/>
      <c r="H3" s="189"/>
      <c r="I3" s="190"/>
      <c r="J3" s="191"/>
      <c r="K3" s="191"/>
      <c r="L3" s="191"/>
    </row>
    <row r="4" spans="1:22" ht="22.5">
      <c r="C4" s="53"/>
      <c r="D4" s="435" t="s">
        <v>192</v>
      </c>
      <c r="E4" s="436"/>
      <c r="F4" s="436"/>
      <c r="G4" s="436"/>
      <c r="H4" s="436"/>
      <c r="I4" s="437"/>
      <c r="J4" s="305"/>
      <c r="K4" s="71"/>
      <c r="L4" s="71"/>
    </row>
    <row r="5" spans="1:22" s="188" customFormat="1" ht="6">
      <c r="A5" s="187"/>
      <c r="C5" s="194"/>
      <c r="D5" s="189"/>
      <c r="E5" s="192"/>
      <c r="F5" s="192"/>
      <c r="G5" s="192"/>
      <c r="H5" s="192"/>
      <c r="I5" s="193"/>
      <c r="J5" s="193"/>
      <c r="K5" s="193"/>
      <c r="L5" s="193"/>
    </row>
    <row r="6" spans="1:22">
      <c r="C6" s="53"/>
      <c r="D6" s="448" t="s">
        <v>28</v>
      </c>
      <c r="E6" s="445"/>
      <c r="F6" s="445"/>
      <c r="G6" s="445"/>
      <c r="H6" s="445"/>
      <c r="I6" s="445"/>
      <c r="J6" s="445"/>
      <c r="K6" s="445"/>
      <c r="L6" s="438" t="s">
        <v>30</v>
      </c>
    </row>
    <row r="7" spans="1:22" ht="45">
      <c r="C7" s="53"/>
      <c r="D7" s="172" t="s">
        <v>1553</v>
      </c>
      <c r="E7" s="150" t="s">
        <v>1660</v>
      </c>
      <c r="F7" s="150"/>
      <c r="G7" s="172" t="s">
        <v>1553</v>
      </c>
      <c r="H7" s="150" t="s">
        <v>1662</v>
      </c>
      <c r="I7" s="171" t="s">
        <v>1661</v>
      </c>
      <c r="J7" s="171" t="s">
        <v>93</v>
      </c>
      <c r="K7" s="171" t="s">
        <v>94</v>
      </c>
      <c r="L7" s="438"/>
    </row>
    <row r="8" spans="1:22" ht="12" customHeight="1">
      <c r="A8" s="89"/>
      <c r="C8" s="195"/>
      <c r="D8" s="313" t="s">
        <v>1554</v>
      </c>
      <c r="E8" s="313" t="s">
        <v>1526</v>
      </c>
      <c r="F8" s="313"/>
      <c r="G8" s="313" t="s">
        <v>1527</v>
      </c>
      <c r="H8" s="313" t="s">
        <v>1528</v>
      </c>
      <c r="I8" s="313" t="s">
        <v>1541</v>
      </c>
      <c r="J8" s="313" t="s">
        <v>1542</v>
      </c>
      <c r="K8" s="313" t="s">
        <v>1635</v>
      </c>
      <c r="L8" s="313" t="s">
        <v>1636</v>
      </c>
      <c r="M8" s="37"/>
    </row>
    <row r="9" spans="1:22" ht="78.75" hidden="1" customHeight="1">
      <c r="A9" s="37"/>
      <c r="C9" s="53"/>
      <c r="D9" s="217">
        <v>0</v>
      </c>
      <c r="E9" s="62"/>
      <c r="F9" s="312"/>
      <c r="G9" s="217">
        <v>0</v>
      </c>
      <c r="H9" s="62"/>
      <c r="I9" s="62"/>
      <c r="J9" s="62"/>
      <c r="K9" s="62"/>
      <c r="L9" s="433" t="s">
        <v>92</v>
      </c>
    </row>
    <row r="10" spans="1:22" ht="21.95" hidden="1" customHeight="1">
      <c r="A10" s="37"/>
      <c r="C10" s="444" t="s">
        <v>3140</v>
      </c>
      <c r="D10" s="445">
        <v>1</v>
      </c>
      <c r="E10" s="446" t="s">
        <v>2496</v>
      </c>
      <c r="F10" s="314"/>
      <c r="G10" s="315">
        <v>0</v>
      </c>
      <c r="H10" s="316"/>
      <c r="I10" s="317"/>
      <c r="J10" s="318"/>
      <c r="K10" s="319"/>
      <c r="L10" s="447"/>
      <c r="M10" s="208"/>
      <c r="N10" s="208"/>
      <c r="O10" s="208"/>
      <c r="P10" s="397"/>
      <c r="Q10" s="397"/>
      <c r="R10" s="398"/>
      <c r="S10" s="208"/>
      <c r="T10" s="208"/>
      <c r="U10" s="208"/>
      <c r="V10" s="208"/>
    </row>
    <row r="11" spans="1:22" ht="21.95" customHeight="1">
      <c r="A11" s="37"/>
      <c r="C11" s="444"/>
      <c r="D11" s="445"/>
      <c r="E11" s="446"/>
      <c r="F11" s="196" t="s">
        <v>3140</v>
      </c>
      <c r="G11" s="217">
        <v>1</v>
      </c>
      <c r="H11" s="324" t="s">
        <v>2511</v>
      </c>
      <c r="I11" s="325" t="s">
        <v>2512</v>
      </c>
      <c r="J11" s="310" t="s">
        <v>1548</v>
      </c>
      <c r="K11" s="413" t="s">
        <v>21</v>
      </c>
      <c r="L11" s="447"/>
      <c r="M11" s="208"/>
      <c r="N11" s="208"/>
      <c r="O11" s="208"/>
      <c r="P11" s="397" t="str">
        <f>mergeValue(E11)</f>
        <v>Камышинский муниципальный район</v>
      </c>
      <c r="Q11" s="397" t="str">
        <f>H11</f>
        <v>Мичуринское</v>
      </c>
      <c r="R11" s="398" t="str">
        <f>I11</f>
        <v>18618422</v>
      </c>
      <c r="S11" s="208" t="str">
        <f>Q11&amp;" ("&amp;R11&amp;")"</f>
        <v>Мичуринское (18618422)</v>
      </c>
      <c r="T11" s="208"/>
      <c r="U11" s="208"/>
      <c r="V11" s="208"/>
    </row>
    <row r="12" spans="1:22" ht="21.95" customHeight="1">
      <c r="A12" s="37"/>
      <c r="C12" s="444"/>
      <c r="D12" s="445"/>
      <c r="E12" s="446"/>
      <c r="F12" s="197"/>
      <c r="G12" s="198"/>
      <c r="H12" s="174" t="s">
        <v>1676</v>
      </c>
      <c r="I12" s="199"/>
      <c r="J12" s="199"/>
      <c r="K12" s="199"/>
      <c r="L12" s="447"/>
      <c r="M12" s="208"/>
      <c r="N12" s="208"/>
      <c r="O12" s="208"/>
      <c r="P12" s="208"/>
      <c r="Q12" s="208"/>
      <c r="R12" s="207"/>
      <c r="S12" s="208"/>
      <c r="T12" s="208"/>
      <c r="U12" s="208"/>
      <c r="V12" s="208"/>
    </row>
    <row r="13" spans="1:22" ht="15" customHeight="1">
      <c r="A13" s="37"/>
      <c r="C13" s="53"/>
      <c r="D13" s="201"/>
      <c r="E13" s="174" t="s">
        <v>1679</v>
      </c>
      <c r="F13" s="199"/>
      <c r="G13" s="199"/>
      <c r="H13" s="199"/>
      <c r="I13" s="199"/>
      <c r="J13" s="199"/>
      <c r="K13" s="200"/>
      <c r="L13" s="434"/>
      <c r="M13" s="37"/>
    </row>
    <row r="14" spans="1:22" s="188" customFormat="1" ht="6">
      <c r="A14" s="187"/>
      <c r="C14" s="338"/>
    </row>
    <row r="15" spans="1:22">
      <c r="C15" s="157"/>
      <c r="D15" s="443" t="s">
        <v>191</v>
      </c>
      <c r="E15" s="443"/>
      <c r="F15" s="443"/>
      <c r="G15" s="443"/>
      <c r="H15" s="443"/>
      <c r="I15" s="443"/>
      <c r="J15" s="443"/>
      <c r="K15" s="443"/>
      <c r="L15" s="443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>
      <formula1>900</formula1>
    </dataValidation>
    <dataValidation allowBlank="1" showInputMessage="1" showErrorMessage="1" prompt="Изменение значения по двойному щелчоку левой кнопки мыши" sqref="J11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05">
    <tabColor theme="0" tint="-0.249977111117893"/>
  </sheetPr>
  <dimension ref="A1:X19"/>
  <sheetViews>
    <sheetView showGridLines="0" topLeftCell="D1" zoomScaleNormal="100" workbookViewId="0">
      <selection activeCell="K9" sqref="K9"/>
    </sheetView>
  </sheetViews>
  <sheetFormatPr defaultColWidth="10.5703125" defaultRowHeight="14.25"/>
  <cols>
    <col min="1" max="1" width="3.7109375" style="207" hidden="1" customWidth="1"/>
    <col min="2" max="3" width="3.7109375" style="208" hidden="1" customWidth="1"/>
    <col min="4" max="7" width="3.7109375" style="208" customWidth="1"/>
    <col min="8" max="8" width="3.7109375" style="209" customWidth="1"/>
    <col min="9" max="9" width="9.7109375" style="37" customWidth="1"/>
    <col min="10" max="10" width="37.7109375" style="37" customWidth="1"/>
    <col min="11" max="11" width="66.85546875" style="37" customWidth="1"/>
    <col min="12" max="12" width="116" style="37" customWidth="1"/>
    <col min="13" max="13" width="10.5703125" style="208"/>
    <col min="14" max="14" width="10.5703125" style="372" hidden="1" customWidth="1"/>
    <col min="15" max="15" width="11.140625" style="372" hidden="1" customWidth="1"/>
    <col min="16" max="17" width="10.5703125" style="372" hidden="1" customWidth="1"/>
    <col min="18" max="18" width="11.28515625" style="372" hidden="1" customWidth="1"/>
    <col min="19" max="19" width="10.5703125" style="372" hidden="1" customWidth="1"/>
    <col min="20" max="24" width="10.5703125" style="208"/>
    <col min="25" max="16384" width="10.5703125" style="37"/>
  </cols>
  <sheetData>
    <row r="1" spans="1:24" ht="3" customHeight="1">
      <c r="A1" s="207" t="s">
        <v>1554</v>
      </c>
    </row>
    <row r="2" spans="1:24" ht="22.5">
      <c r="I2" s="453" t="s">
        <v>95</v>
      </c>
      <c r="J2" s="454"/>
      <c r="K2" s="455"/>
      <c r="L2" s="203"/>
    </row>
    <row r="3" spans="1:24" ht="3" customHeight="1"/>
    <row r="4" spans="1:24" s="211" customFormat="1" ht="11.25">
      <c r="A4" s="210"/>
      <c r="B4" s="210"/>
      <c r="C4" s="210"/>
      <c r="D4" s="210"/>
      <c r="E4" s="210"/>
      <c r="F4" s="210"/>
      <c r="G4" s="210"/>
      <c r="I4" s="440" t="s">
        <v>28</v>
      </c>
      <c r="J4" s="440"/>
      <c r="K4" s="440"/>
      <c r="L4" s="456" t="s">
        <v>30</v>
      </c>
      <c r="M4" s="210"/>
      <c r="N4" s="373"/>
      <c r="O4" s="373"/>
      <c r="P4" s="373"/>
      <c r="Q4" s="373"/>
      <c r="R4" s="373"/>
      <c r="S4" s="373"/>
      <c r="T4" s="210"/>
      <c r="U4" s="210"/>
      <c r="V4" s="210"/>
      <c r="W4" s="210"/>
      <c r="X4" s="210"/>
    </row>
    <row r="5" spans="1:24" s="211" customFormat="1" ht="11.25" customHeight="1">
      <c r="A5" s="210"/>
      <c r="B5" s="210"/>
      <c r="C5" s="210"/>
      <c r="D5" s="210"/>
      <c r="E5" s="210"/>
      <c r="F5" s="210"/>
      <c r="G5" s="210"/>
      <c r="I5" s="247" t="s">
        <v>1553</v>
      </c>
      <c r="J5" s="212" t="s">
        <v>29</v>
      </c>
      <c r="K5" s="82" t="s">
        <v>27</v>
      </c>
      <c r="L5" s="456"/>
      <c r="M5" s="210"/>
      <c r="N5" s="373"/>
      <c r="O5" s="373"/>
      <c r="P5" s="373"/>
      <c r="Q5" s="373"/>
      <c r="R5" s="373"/>
      <c r="S5" s="373"/>
      <c r="T5" s="210"/>
      <c r="U5" s="210"/>
      <c r="V5" s="210"/>
      <c r="W5" s="210"/>
      <c r="X5" s="210"/>
    </row>
    <row r="6" spans="1:24" s="211" customFormat="1" ht="12" customHeight="1">
      <c r="A6" s="210"/>
      <c r="B6" s="210"/>
      <c r="C6" s="210"/>
      <c r="D6" s="210"/>
      <c r="E6" s="210"/>
      <c r="F6" s="210"/>
      <c r="G6" s="210"/>
      <c r="I6" s="213" t="s">
        <v>1554</v>
      </c>
      <c r="J6" s="214">
        <v>2</v>
      </c>
      <c r="K6" s="215">
        <v>3</v>
      </c>
      <c r="L6" s="216">
        <v>4</v>
      </c>
      <c r="M6" s="210">
        <v>4</v>
      </c>
      <c r="N6" s="210" t="s">
        <v>142</v>
      </c>
      <c r="O6" s="210" t="s">
        <v>143</v>
      </c>
      <c r="P6" s="210" t="s">
        <v>144</v>
      </c>
      <c r="Q6" s="210" t="s">
        <v>145</v>
      </c>
      <c r="R6" s="210" t="s">
        <v>158</v>
      </c>
      <c r="S6" s="210" t="s">
        <v>150</v>
      </c>
      <c r="T6" s="210"/>
      <c r="U6" s="210"/>
      <c r="V6" s="210"/>
      <c r="W6" s="210"/>
      <c r="X6" s="210"/>
    </row>
    <row r="7" spans="1:24" s="211" customFormat="1" ht="18.75">
      <c r="A7" s="210">
        <v>0</v>
      </c>
      <c r="B7" s="210"/>
      <c r="C7" s="210"/>
      <c r="D7" s="210"/>
      <c r="E7" s="210"/>
      <c r="F7" s="210"/>
      <c r="G7" s="210"/>
      <c r="I7" s="217">
        <v>1</v>
      </c>
      <c r="J7" s="218" t="s">
        <v>96</v>
      </c>
      <c r="K7" s="202" t="str">
        <f ca="1">IF(form_up_date="","",form_up_date)</f>
        <v>22.03.2019</v>
      </c>
      <c r="L7" s="219" t="s">
        <v>97</v>
      </c>
      <c r="M7" s="22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342" customFormat="1" ht="45">
      <c r="A8" s="449">
        <v>1</v>
      </c>
      <c r="B8" s="341"/>
      <c r="C8" s="341"/>
      <c r="D8" s="341"/>
      <c r="E8" s="457" t="s">
        <v>3140</v>
      </c>
      <c r="F8" s="341"/>
      <c r="G8" s="341"/>
      <c r="I8" s="217" t="str">
        <f>"2."&amp;mergeValue(A8)</f>
        <v>2.1</v>
      </c>
      <c r="J8" s="218" t="s">
        <v>98</v>
      </c>
      <c r="K8" s="202" t="str">
        <f ca="1">IF(first_sys="","наименование отсутствует",first_sys)</f>
        <v>сети,скважины</v>
      </c>
      <c r="L8" s="352" t="s">
        <v>193</v>
      </c>
      <c r="M8" s="343"/>
      <c r="N8" s="210" t="str">
        <f>IF(K8="","",K8)</f>
        <v>сети,скважины</v>
      </c>
      <c r="O8" s="210"/>
      <c r="P8" s="210"/>
      <c r="Q8" s="210"/>
      <c r="R8" s="399"/>
      <c r="S8" s="210" t="s">
        <v>151</v>
      </c>
      <c r="T8" s="341"/>
      <c r="U8" s="341"/>
      <c r="V8" s="341"/>
      <c r="W8" s="341"/>
    </row>
    <row r="9" spans="1:24" s="342" customFormat="1" ht="22.5">
      <c r="A9" s="449"/>
      <c r="B9" s="341"/>
      <c r="C9" s="341"/>
      <c r="D9" s="341"/>
      <c r="E9" s="458"/>
      <c r="F9" s="341"/>
      <c r="G9" s="341"/>
      <c r="I9" s="217" t="str">
        <f>"3."&amp;mergeValue(A9)</f>
        <v>3.1</v>
      </c>
      <c r="J9" s="218" t="s">
        <v>99</v>
      </c>
      <c r="K9" s="365" t="s">
        <v>170</v>
      </c>
      <c r="L9" s="352" t="s">
        <v>134</v>
      </c>
      <c r="M9" s="343"/>
      <c r="N9" s="210"/>
      <c r="O9" s="210" t="str">
        <f>IF(K9="","",K9)</f>
        <v>Холодное водоснабжение. Техническая вода</v>
      </c>
      <c r="P9" s="210"/>
      <c r="Q9" s="210"/>
      <c r="R9" s="399"/>
      <c r="S9" s="210" t="s">
        <v>152</v>
      </c>
      <c r="T9" s="341"/>
      <c r="U9" s="341"/>
      <c r="V9" s="341"/>
      <c r="W9" s="341"/>
    </row>
    <row r="10" spans="1:24" s="342" customFormat="1" ht="22.5">
      <c r="A10" s="449"/>
      <c r="B10" s="449">
        <v>1</v>
      </c>
      <c r="C10" s="341"/>
      <c r="D10" s="341"/>
      <c r="E10" s="458"/>
      <c r="F10" s="449"/>
      <c r="G10" s="341"/>
      <c r="I10" s="217" t="str">
        <f>"4."&amp;mergeValue(A10)</f>
        <v>4.1</v>
      </c>
      <c r="J10" s="218" t="s">
        <v>100</v>
      </c>
      <c r="K10" s="82" t="s">
        <v>33</v>
      </c>
      <c r="L10" s="219"/>
      <c r="M10" s="343"/>
      <c r="N10" s="210"/>
      <c r="O10" s="210"/>
      <c r="P10" s="210"/>
      <c r="Q10" s="210"/>
      <c r="R10" s="399"/>
      <c r="S10" s="210"/>
      <c r="T10" s="341"/>
      <c r="U10" s="341"/>
      <c r="V10" s="341"/>
      <c r="W10" s="341"/>
    </row>
    <row r="11" spans="1:24" s="342" customFormat="1" ht="18.75">
      <c r="A11" s="449"/>
      <c r="B11" s="449"/>
      <c r="C11" s="351"/>
      <c r="D11" s="351"/>
      <c r="E11" s="458"/>
      <c r="F11" s="449"/>
      <c r="G11" s="351"/>
      <c r="I11" s="217" t="str">
        <f>"4."&amp;mergeValue(A11) &amp;"."&amp;mergeValue(B10)</f>
        <v>4.1.1</v>
      </c>
      <c r="J11" s="405" t="s">
        <v>179</v>
      </c>
      <c r="K11" s="202" t="str">
        <f ca="1">IF(region_name="","",region_name)</f>
        <v>Волгоградская область</v>
      </c>
      <c r="L11" s="219" t="s">
        <v>31</v>
      </c>
      <c r="M11" s="343"/>
      <c r="N11" s="210"/>
      <c r="O11" s="210"/>
      <c r="P11" s="210"/>
      <c r="Q11" s="210"/>
      <c r="R11" s="399"/>
      <c r="S11" s="210"/>
      <c r="T11" s="341"/>
      <c r="U11" s="341"/>
      <c r="V11" s="341"/>
      <c r="W11" s="341"/>
    </row>
    <row r="12" spans="1:24" s="342" customFormat="1" ht="22.5">
      <c r="A12" s="449"/>
      <c r="B12" s="449"/>
      <c r="C12" s="449">
        <v>1</v>
      </c>
      <c r="D12" s="351"/>
      <c r="E12" s="458"/>
      <c r="F12" s="449"/>
      <c r="G12" s="449"/>
      <c r="I12" s="217" t="str">
        <f>"4."&amp;mergeValue(A12) &amp;"."&amp;mergeValue(B12)&amp;"."&amp;mergeValue(C12)</f>
        <v>4.1.1.1</v>
      </c>
      <c r="J12" s="221" t="s">
        <v>101</v>
      </c>
      <c r="K12" s="202" t="s">
        <v>2496</v>
      </c>
      <c r="L12" s="352" t="s">
        <v>102</v>
      </c>
      <c r="M12" s="343"/>
      <c r="N12" s="210"/>
      <c r="O12" s="210"/>
      <c r="P12" s="210" t="str">
        <f>IF(K12="","",K12)</f>
        <v>Камышинский муниципальный район</v>
      </c>
      <c r="Q12" s="210"/>
      <c r="R12" s="399"/>
      <c r="S12" s="210" t="s">
        <v>153</v>
      </c>
      <c r="T12" s="341"/>
      <c r="U12" s="341"/>
      <c r="V12" s="341"/>
      <c r="W12" s="341"/>
    </row>
    <row r="13" spans="1:24" s="342" customFormat="1" ht="18.75">
      <c r="A13" s="449"/>
      <c r="B13" s="449"/>
      <c r="C13" s="449"/>
      <c r="D13" s="351">
        <v>1</v>
      </c>
      <c r="E13" s="458"/>
      <c r="F13" s="449"/>
      <c r="G13" s="449"/>
      <c r="I13" s="217" t="str">
        <f>"4."&amp;mergeValue(A13) &amp;"."&amp;mergeValue(B13)&amp;"."&amp;mergeValue(C13)&amp;"."&amp;mergeValue(D13)</f>
        <v>4.1.1.1.1</v>
      </c>
      <c r="J13" s="222" t="s">
        <v>103</v>
      </c>
      <c r="K13" s="202" t="s">
        <v>3153</v>
      </c>
      <c r="L13" s="450" t="s">
        <v>194</v>
      </c>
      <c r="M13" s="343"/>
      <c r="N13" s="210"/>
      <c r="O13" s="210"/>
      <c r="P13" s="210"/>
      <c r="Q13" s="210" t="s">
        <v>2511</v>
      </c>
      <c r="R13" s="399" t="s">
        <v>2512</v>
      </c>
      <c r="S13" s="210" t="s">
        <v>154</v>
      </c>
      <c r="T13" s="341"/>
      <c r="U13" s="341"/>
      <c r="V13" s="341"/>
      <c r="W13" s="341"/>
    </row>
    <row r="14" spans="1:24" s="342" customFormat="1" ht="18.75">
      <c r="A14" s="449"/>
      <c r="B14" s="449"/>
      <c r="C14" s="449"/>
      <c r="D14" s="351"/>
      <c r="E14" s="458"/>
      <c r="F14" s="449"/>
      <c r="G14" s="449"/>
      <c r="I14" s="344"/>
      <c r="J14" s="386" t="s">
        <v>1676</v>
      </c>
      <c r="K14" s="345"/>
      <c r="L14" s="451"/>
      <c r="M14" s="343"/>
      <c r="N14" s="210"/>
      <c r="O14" s="210"/>
      <c r="P14" s="210"/>
      <c r="Q14" s="210"/>
      <c r="R14" s="399"/>
      <c r="S14" s="210"/>
      <c r="T14" s="341"/>
      <c r="U14" s="341"/>
      <c r="V14" s="341"/>
      <c r="W14" s="341"/>
    </row>
    <row r="15" spans="1:24" s="342" customFormat="1" ht="18.75">
      <c r="A15" s="449"/>
      <c r="B15" s="449"/>
      <c r="C15" s="351"/>
      <c r="D15" s="351"/>
      <c r="E15" s="458"/>
      <c r="F15" s="449"/>
      <c r="G15" s="351"/>
      <c r="I15" s="223"/>
      <c r="J15" s="387" t="s">
        <v>1679</v>
      </c>
      <c r="K15" s="224"/>
      <c r="L15" s="225"/>
      <c r="M15" s="343"/>
      <c r="N15" s="210"/>
      <c r="O15" s="210"/>
      <c r="P15" s="210"/>
      <c r="Q15" s="210"/>
      <c r="R15" s="399"/>
      <c r="S15" s="210"/>
      <c r="T15" s="341"/>
      <c r="U15" s="341"/>
      <c r="V15" s="341"/>
      <c r="W15" s="341"/>
    </row>
    <row r="16" spans="1:24" s="342" customFormat="1" ht="18.75">
      <c r="A16" s="449"/>
      <c r="B16" s="341"/>
      <c r="C16" s="341"/>
      <c r="D16" s="341"/>
      <c r="E16" s="458"/>
      <c r="F16" s="341"/>
      <c r="G16" s="341"/>
      <c r="I16" s="223"/>
      <c r="J16" s="346" t="s">
        <v>104</v>
      </c>
      <c r="K16" s="224"/>
      <c r="L16" s="225"/>
      <c r="M16" s="343"/>
      <c r="N16" s="210"/>
      <c r="O16" s="210"/>
      <c r="P16" s="210"/>
      <c r="Q16" s="210"/>
      <c r="R16" s="399"/>
      <c r="S16" s="210"/>
      <c r="T16" s="341"/>
      <c r="U16" s="341"/>
      <c r="V16" s="341"/>
      <c r="W16" s="341"/>
    </row>
    <row r="17" spans="1:24" s="211" customFormat="1" ht="18.75" customHeight="1">
      <c r="A17" s="210"/>
      <c r="B17" s="210"/>
      <c r="C17" s="210"/>
      <c r="D17" s="210"/>
      <c r="E17" s="210"/>
      <c r="F17" s="210"/>
      <c r="G17" s="210"/>
      <c r="I17" s="223"/>
      <c r="J17" s="385" t="s">
        <v>21</v>
      </c>
      <c r="K17" s="224"/>
      <c r="L17" s="225"/>
      <c r="M17" s="22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</row>
    <row r="18" spans="1:24" s="211" customFormat="1" ht="3" customHeight="1">
      <c r="A18" s="210"/>
      <c r="B18" s="210"/>
      <c r="C18" s="210"/>
      <c r="D18" s="210"/>
      <c r="E18" s="210"/>
      <c r="F18" s="210"/>
      <c r="G18" s="210"/>
      <c r="I18" s="226"/>
      <c r="J18" s="370"/>
      <c r="K18" s="371"/>
      <c r="L18" s="227"/>
      <c r="M18" s="210"/>
      <c r="N18" s="373"/>
      <c r="O18" s="373"/>
      <c r="P18" s="373"/>
      <c r="Q18" s="373"/>
      <c r="R18" s="373"/>
      <c r="S18" s="373"/>
      <c r="T18" s="210"/>
      <c r="U18" s="210"/>
      <c r="V18" s="210"/>
      <c r="W18" s="210"/>
      <c r="X18" s="210"/>
    </row>
    <row r="19" spans="1:24" s="211" customFormat="1" ht="15" customHeight="1">
      <c r="A19" s="210"/>
      <c r="B19" s="210"/>
      <c r="C19" s="210"/>
      <c r="D19" s="210"/>
      <c r="E19" s="210"/>
      <c r="F19" s="210"/>
      <c r="G19" s="210"/>
      <c r="I19" s="226"/>
      <c r="J19" s="452" t="s">
        <v>105</v>
      </c>
      <c r="K19" s="452"/>
      <c r="L19" s="227"/>
      <c r="M19" s="210"/>
      <c r="N19" s="373"/>
      <c r="O19" s="373"/>
      <c r="P19" s="373"/>
      <c r="Q19" s="373"/>
      <c r="R19" s="373"/>
      <c r="S19" s="373"/>
      <c r="T19" s="210"/>
      <c r="U19" s="210"/>
      <c r="V19" s="210"/>
      <c r="W19" s="210"/>
      <c r="X19" s="210"/>
    </row>
  </sheetData>
  <sheetProtection password="FA9C" sheet="1" objects="1" scenarios="1" formatColumns="0" formatRows="0"/>
  <mergeCells count="11">
    <mergeCell ref="A8:A16"/>
    <mergeCell ref="E8:E16"/>
    <mergeCell ref="B10:B15"/>
    <mergeCell ref="F10:F15"/>
    <mergeCell ref="C12:C14"/>
    <mergeCell ref="G12:G14"/>
    <mergeCell ref="L13:L14"/>
    <mergeCell ref="J19:K19"/>
    <mergeCell ref="I2:K2"/>
    <mergeCell ref="I4:K4"/>
    <mergeCell ref="L4:L5"/>
  </mergeCells>
  <phoneticPr fontId="8" type="noConversion"/>
  <dataValidations count="2">
    <dataValidation type="textLength" operator="lessThanOrEqual" allowBlank="1" showInputMessage="1" showErrorMessage="1" errorTitle="Ошибка" error="Допускается ввод не более 900 символов!" sqref="L15:L19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RowHeight="14.25"/>
  <cols>
    <col min="1" max="1" width="9.140625" style="228" hidden="1" customWidth="1"/>
    <col min="2" max="2" width="9.140625" style="229" hidden="1" customWidth="1"/>
    <col min="3" max="3" width="3.7109375" style="230" customWidth="1"/>
    <col min="4" max="4" width="7" style="229" bestFit="1" customWidth="1"/>
    <col min="5" max="5" width="14.28515625" style="229" customWidth="1"/>
    <col min="6" max="6" width="41" style="229" customWidth="1"/>
    <col min="7" max="9" width="17.85546875" style="229" customWidth="1"/>
    <col min="10" max="10" width="42.140625" style="229" customWidth="1"/>
    <col min="11" max="11" width="115.7109375" style="229" customWidth="1"/>
    <col min="12" max="12" width="3.7109375" style="229" customWidth="1"/>
    <col min="13" max="16384" width="9.140625" style="229"/>
  </cols>
  <sheetData>
    <row r="1" spans="1:14" hidden="1"/>
    <row r="2" spans="1:14" hidden="1"/>
    <row r="3" spans="1:14" hidden="1"/>
    <row r="4" spans="1:14" ht="3" customHeight="1">
      <c r="E4" s="307"/>
      <c r="F4" s="307"/>
      <c r="G4" s="307"/>
      <c r="H4" s="307"/>
      <c r="I4" s="307"/>
      <c r="J4" s="307"/>
    </row>
    <row r="5" spans="1:14" s="37" customFormat="1" ht="22.5">
      <c r="A5" s="89"/>
      <c r="C5" s="53"/>
      <c r="D5" s="435" t="s">
        <v>195</v>
      </c>
      <c r="E5" s="436"/>
      <c r="F5" s="436"/>
      <c r="G5" s="436"/>
      <c r="H5" s="436"/>
      <c r="I5" s="436"/>
      <c r="J5" s="437"/>
      <c r="K5" s="308"/>
    </row>
    <row r="6" spans="1:14" ht="3" hidden="1" customHeight="1">
      <c r="D6" s="231"/>
      <c r="E6" s="231"/>
      <c r="G6" s="231"/>
      <c r="H6" s="231"/>
      <c r="I6" s="231"/>
      <c r="J6" s="231"/>
      <c r="K6" s="231"/>
    </row>
    <row r="7" spans="1:14" s="228" customFormat="1" ht="3" customHeight="1">
      <c r="B7" s="229"/>
      <c r="C7" s="230"/>
      <c r="D7" s="232"/>
      <c r="E7" s="232"/>
      <c r="G7" s="232"/>
      <c r="H7" s="232"/>
      <c r="I7" s="232"/>
      <c r="J7" s="232"/>
      <c r="K7" s="232"/>
      <c r="L7" s="233"/>
    </row>
    <row r="8" spans="1:14">
      <c r="D8" s="462" t="s">
        <v>28</v>
      </c>
      <c r="E8" s="462"/>
      <c r="F8" s="462"/>
      <c r="G8" s="462"/>
      <c r="H8" s="462"/>
      <c r="I8" s="462"/>
      <c r="J8" s="462"/>
      <c r="K8" s="462" t="s">
        <v>30</v>
      </c>
    </row>
    <row r="9" spans="1:14">
      <c r="D9" s="462" t="s">
        <v>1553</v>
      </c>
      <c r="E9" s="462" t="s">
        <v>106</v>
      </c>
      <c r="F9" s="462"/>
      <c r="G9" s="462" t="s">
        <v>1860</v>
      </c>
      <c r="H9" s="462"/>
      <c r="I9" s="462"/>
      <c r="J9" s="462"/>
      <c r="K9" s="462"/>
    </row>
    <row r="10" spans="1:14">
      <c r="D10" s="462"/>
      <c r="E10" s="139" t="s">
        <v>1859</v>
      </c>
      <c r="F10" s="139" t="s">
        <v>1763</v>
      </c>
      <c r="G10" s="139" t="s">
        <v>1763</v>
      </c>
      <c r="H10" s="139" t="s">
        <v>1859</v>
      </c>
      <c r="I10" s="139" t="s">
        <v>107</v>
      </c>
      <c r="J10" s="139" t="s">
        <v>94</v>
      </c>
      <c r="K10" s="462"/>
    </row>
    <row r="11" spans="1:14" ht="12" customHeight="1">
      <c r="D11" s="43" t="s">
        <v>1554</v>
      </c>
      <c r="E11" s="43" t="s">
        <v>1526</v>
      </c>
      <c r="F11" s="43" t="s">
        <v>1527</v>
      </c>
      <c r="G11" s="43" t="s">
        <v>1528</v>
      </c>
      <c r="H11" s="43" t="s">
        <v>1541</v>
      </c>
      <c r="I11" s="43" t="s">
        <v>1542</v>
      </c>
      <c r="J11" s="43" t="s">
        <v>1635</v>
      </c>
      <c r="K11" s="43" t="s">
        <v>1636</v>
      </c>
    </row>
    <row r="12" spans="1:14" s="363" customFormat="1" ht="54.95" customHeight="1">
      <c r="A12" s="69" t="s">
        <v>1527</v>
      </c>
      <c r="B12" s="363" t="s">
        <v>21</v>
      </c>
      <c r="C12" s="364"/>
      <c r="D12" s="234" t="s">
        <v>1554</v>
      </c>
      <c r="E12" s="365"/>
      <c r="F12" s="300"/>
      <c r="G12" s="235"/>
      <c r="H12" s="235"/>
      <c r="I12" s="79"/>
      <c r="J12" s="236"/>
      <c r="K12" s="451" t="s">
        <v>108</v>
      </c>
      <c r="L12" s="369"/>
      <c r="M12" s="366" t="str">
        <f ca="1">IF(ISERROR(INDEX(kind_of_nameforms,MATCH(E12,kind_of_forms,0),1)),"",INDEX(kind_of_nameforms,MATCH(E12,kind_of_forms,0),1))</f>
        <v/>
      </c>
      <c r="N12" s="367"/>
    </row>
    <row r="13" spans="1:14" ht="15" customHeight="1">
      <c r="A13" s="229"/>
      <c r="C13" s="229"/>
      <c r="D13" s="237"/>
      <c r="E13" s="238" t="s">
        <v>109</v>
      </c>
      <c r="F13" s="239"/>
      <c r="G13" s="239"/>
      <c r="H13" s="239"/>
      <c r="I13" s="239"/>
      <c r="J13" s="240"/>
      <c r="K13" s="459"/>
    </row>
    <row r="14" spans="1:14" ht="3" customHeight="1">
      <c r="A14" s="229"/>
      <c r="C14" s="229"/>
    </row>
    <row r="15" spans="1:14" ht="27.75" customHeight="1">
      <c r="E15" s="460" t="s">
        <v>196</v>
      </c>
      <c r="F15" s="461"/>
      <c r="G15" s="461"/>
      <c r="H15" s="461"/>
      <c r="I15" s="461"/>
      <c r="J15" s="461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phoneticPr fontId="8" type="noConversion"/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/>
    <dataValidation type="textLength" operator="lessThanOrEqual" allowBlank="1" showInputMessage="1" showErrorMessage="1" errorTitle="Ошибка" error="Допускается ввод не более 900 символов!" sqref="F12:H12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RowHeight="14.25"/>
  <cols>
    <col min="1" max="2" width="9.140625" style="13" hidden="1" customWidth="1"/>
    <col min="3" max="3" width="3.7109375" style="56" customWidth="1"/>
    <col min="4" max="4" width="6.28515625" style="13" bestFit="1" customWidth="1"/>
    <col min="5" max="5" width="94.85546875" style="13" customWidth="1"/>
    <col min="6" max="16384" width="9.140625" style="13"/>
  </cols>
  <sheetData>
    <row r="1" spans="3:9" hidden="1"/>
    <row r="2" spans="3:9" hidden="1"/>
    <row r="3" spans="3:9" hidden="1"/>
    <row r="4" spans="3:9" hidden="1"/>
    <row r="5" spans="3:9" hidden="1"/>
    <row r="6" spans="3:9" s="309" customFormat="1" ht="6">
      <c r="C6" s="340"/>
      <c r="D6" s="339"/>
      <c r="E6" s="339"/>
    </row>
    <row r="7" spans="3:9" ht="18.95" customHeight="1">
      <c r="C7" s="57"/>
      <c r="D7" s="435" t="s">
        <v>110</v>
      </c>
      <c r="E7" s="437"/>
    </row>
    <row r="8" spans="3:9" s="309" customFormat="1" ht="6">
      <c r="C8" s="340"/>
      <c r="D8" s="339"/>
      <c r="E8" s="339"/>
    </row>
    <row r="9" spans="3:9" ht="15.95" customHeight="1">
      <c r="C9" s="57"/>
      <c r="D9" s="172" t="s">
        <v>1553</v>
      </c>
      <c r="E9" s="150" t="s">
        <v>1764</v>
      </c>
    </row>
    <row r="10" spans="3:9" ht="12" customHeight="1">
      <c r="C10" s="57"/>
      <c r="D10" s="43" t="s">
        <v>1554</v>
      </c>
      <c r="E10" s="43" t="s">
        <v>1526</v>
      </c>
    </row>
    <row r="11" spans="3:9" ht="11.25" hidden="1" customHeight="1">
      <c r="C11" s="57"/>
      <c r="D11" s="241">
        <v>0</v>
      </c>
      <c r="E11" s="242"/>
    </row>
    <row r="12" spans="3:9" ht="15" customHeight="1">
      <c r="C12" s="140"/>
      <c r="D12" s="141">
        <v>1</v>
      </c>
      <c r="E12" s="142"/>
    </row>
    <row r="13" spans="3:9" ht="12" customHeight="1">
      <c r="C13" s="57"/>
      <c r="D13" s="243"/>
      <c r="E13" s="244" t="s">
        <v>1633</v>
      </c>
    </row>
    <row r="14" spans="3:9" ht="3" customHeight="1"/>
    <row r="15" spans="3:9" ht="22.5" customHeight="1">
      <c r="C15" s="245"/>
      <c r="D15" s="460" t="s">
        <v>128</v>
      </c>
      <c r="E15" s="461"/>
      <c r="F15" s="246"/>
      <c r="G15" s="246"/>
      <c r="H15" s="246"/>
      <c r="I15" s="246"/>
    </row>
  </sheetData>
  <sheetProtection password="FA9C" sheet="1" objects="1" scenarios="1" formatColumns="0" formatRows="0"/>
  <mergeCells count="2">
    <mergeCell ref="D7:E7"/>
    <mergeCell ref="D15:E15"/>
  </mergeCells>
  <phoneticPr fontId="8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:E12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Check">
    <tabColor indexed="31"/>
  </sheetPr>
  <dimension ref="B1:E6"/>
  <sheetViews>
    <sheetView showGridLines="0" zoomScaleNormal="100" workbookViewId="0"/>
  </sheetViews>
  <sheetFormatPr defaultRowHeight="11.25"/>
  <cols>
    <col min="1" max="1" width="3.7109375" style="13" customWidth="1"/>
    <col min="2" max="2" width="36.7109375" style="13" customWidth="1"/>
    <col min="3" max="3" width="103.28515625" style="13" customWidth="1"/>
    <col min="4" max="4" width="17.7109375" style="13" customWidth="1"/>
    <col min="5" max="16384" width="9.140625" style="13"/>
  </cols>
  <sheetData>
    <row r="1" spans="2:5" s="309" customFormat="1" ht="6"/>
    <row r="2" spans="2:5" ht="22.5">
      <c r="B2" s="463" t="s">
        <v>1533</v>
      </c>
      <c r="C2" s="463"/>
      <c r="D2" s="463"/>
      <c r="E2" s="306"/>
    </row>
    <row r="3" spans="2:5" s="309" customFormat="1" ht="6"/>
    <row r="4" spans="2:5" ht="21.75" customHeight="1">
      <c r="B4" s="406" t="s">
        <v>1551</v>
      </c>
      <c r="C4" s="406" t="s">
        <v>1552</v>
      </c>
      <c r="D4" s="406" t="s">
        <v>1545</v>
      </c>
    </row>
    <row r="5" spans="2:5" ht="12.75">
      <c r="B5" s="415" t="s">
        <v>3168</v>
      </c>
      <c r="C5" s="11" t="s">
        <v>3169</v>
      </c>
      <c r="D5" s="416" t="s">
        <v>3170</v>
      </c>
    </row>
    <row r="6" spans="2:5" ht="12.75">
      <c r="B6" s="417" t="s">
        <v>3168</v>
      </c>
      <c r="C6" s="418" t="s">
        <v>3171</v>
      </c>
      <c r="D6" s="419" t="s">
        <v>3170</v>
      </c>
    </row>
  </sheetData>
  <sheetProtection password="FA9C" sheet="1" objects="1" scenarios="1" formatColumns="0" formatRows="0" autoFilter="0"/>
  <autoFilter ref="B4:D4"/>
  <mergeCells count="1">
    <mergeCell ref="B2:D2"/>
  </mergeCells>
  <phoneticPr fontId="9" type="noConversion"/>
  <hyperlinks>
    <hyperlink ref="B5" location="'Проверка'!A1" tooltip="Ошибка" display="Проверка!A1"/>
    <hyperlink ref="B6" location="'Проверка'!A1" tooltip="Ошибка" display="Проверка!A1"/>
  </hyperlinks>
  <pageMargins left="0.75" right="0.75" top="1" bottom="1" header="0.5" footer="0.5"/>
  <pageSetup paperSize="9" orientation="portrait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177</vt:i4>
      </vt:variant>
    </vt:vector>
  </HeadingPairs>
  <TitlesOfParts>
    <vt:vector size="183" baseType="lpstr">
      <vt:lpstr>Титульный</vt:lpstr>
      <vt:lpstr>Форма 2.1.1</vt:lpstr>
      <vt:lpstr>Форма 2.1.2</vt:lpstr>
      <vt:lpstr>Форма 2.1.3</vt:lpstr>
      <vt:lpstr>Форма 1.0.1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clear_range</vt:lpstr>
      <vt:lpstr>data_org</vt:lpstr>
      <vt:lpstr>data_type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pDel_List01_1</vt:lpstr>
      <vt:lpstr>pDel_List01_2</vt:lpstr>
      <vt:lpstr>pDel_List02_3</vt:lpstr>
      <vt:lpstr>pDel_List03</vt:lpstr>
      <vt:lpstr>pDel_List05</vt:lpstr>
      <vt:lpstr>pDel_List07</vt:lpstr>
      <vt:lpstr>pIns_List01_1</vt:lpstr>
      <vt:lpstr>pIns_List01_start</vt:lpstr>
      <vt:lpstr>pIns_List03</vt:lpstr>
      <vt:lpstr>pIns_List04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unit</vt:lpstr>
      <vt:lpstr>url</vt:lpstr>
      <vt:lpstr>vdet</vt:lpstr>
      <vt:lpstr>ved_col</vt:lpstr>
      <vt:lpstr>year_list</vt:lpstr>
    </vt:vector>
  </TitlesOfParts>
  <Company>ФАС России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(ХВС)</dc:title>
  <dc:subject>Общая информация о регулируемой организации (ХВС)</dc:subject>
  <dc:creator>Infernus</dc:creator>
  <dc:description/>
  <cp:lastModifiedBy>User</cp:lastModifiedBy>
  <dcterms:created xsi:type="dcterms:W3CDTF">2014-08-18T08:57:48Z</dcterms:created>
  <dcterms:modified xsi:type="dcterms:W3CDTF">2019-05-07T08:43:02Z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  <property fmtid="{D5CDD505-2E9C-101B-9397-08002B2CF9AE}" pid="3" name="TemplateOperationMode">
    <vt:i4>3</vt:i4>
  </property>
  <property fmtid="{D5CDD505-2E9C-101B-9397-08002B2CF9AE}" pid="4" name="Version">
    <vt:lpwstr>FAS.JKH.OPEN.INFO.ORG.HVS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1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